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oj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54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G296" i="9"/>
  <c r="F296" i="9"/>
  <c r="B296" i="9"/>
  <c r="H295" i="9"/>
  <c r="G295" i="9"/>
  <c r="F295" i="9"/>
  <c r="H294" i="9"/>
  <c r="G294" i="9"/>
  <c r="E294" i="9" s="1"/>
  <c r="F294" i="9"/>
  <c r="F277" i="9" s="1"/>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E273" i="9" s="1"/>
  <c r="B273" i="9" s="1"/>
  <c r="H273" i="9"/>
  <c r="F273" i="9"/>
  <c r="E272" i="9"/>
  <c r="M271" i="9"/>
  <c r="L271" i="9"/>
  <c r="F271" i="9" s="1"/>
  <c r="E271" i="9"/>
  <c r="M270" i="9"/>
  <c r="L270" i="9"/>
  <c r="F270" i="9" s="1"/>
  <c r="B270" i="9" s="1"/>
  <c r="E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F261" i="9" s="1"/>
  <c r="E261" i="9"/>
  <c r="M260" i="9"/>
  <c r="L260" i="9"/>
  <c r="F260" i="9"/>
  <c r="E260" i="9"/>
  <c r="M259" i="9"/>
  <c r="L259" i="9"/>
  <c r="F259" i="9" s="1"/>
  <c r="E259" i="9"/>
  <c r="B259" i="9" s="1"/>
  <c r="M258" i="9"/>
  <c r="L258" i="9"/>
  <c r="E258" i="9"/>
  <c r="M257" i="9"/>
  <c r="L257" i="9"/>
  <c r="F257" i="9" s="1"/>
  <c r="E257" i="9"/>
  <c r="B257" i="9" s="1"/>
  <c r="M256" i="9"/>
  <c r="L256" i="9"/>
  <c r="F256" i="9"/>
  <c r="E256" i="9"/>
  <c r="B256" i="9" s="1"/>
  <c r="M255" i="9"/>
  <c r="L255" i="9"/>
  <c r="F255" i="9" s="1"/>
  <c r="E255" i="9"/>
  <c r="M254" i="9"/>
  <c r="L254" i="9"/>
  <c r="F254" i="9" s="1"/>
  <c r="B254" i="9" s="1"/>
  <c r="E254" i="9"/>
  <c r="M253" i="9"/>
  <c r="L253" i="9"/>
  <c r="F253" i="9" s="1"/>
  <c r="E253" i="9"/>
  <c r="M252" i="9"/>
  <c r="L252" i="9"/>
  <c r="F252" i="9"/>
  <c r="E252" i="9"/>
  <c r="M251" i="9"/>
  <c r="L251" i="9"/>
  <c r="F251" i="9" s="1"/>
  <c r="E251" i="9"/>
  <c r="B251" i="9" s="1"/>
  <c r="M250" i="9"/>
  <c r="L250" i="9"/>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M244" i="9"/>
  <c r="L244" i="9"/>
  <c r="F244" i="9"/>
  <c r="E244" i="9"/>
  <c r="M243" i="9"/>
  <c r="L243" i="9"/>
  <c r="F243" i="9" s="1"/>
  <c r="E243" i="9"/>
  <c r="B243" i="9" s="1"/>
  <c r="M242" i="9"/>
  <c r="L242" i="9"/>
  <c r="E242" i="9"/>
  <c r="M241" i="9"/>
  <c r="L241" i="9"/>
  <c r="F241" i="9" s="1"/>
  <c r="E241" i="9"/>
  <c r="B241" i="9" s="1"/>
  <c r="M240" i="9"/>
  <c r="L240" i="9"/>
  <c r="F240" i="9"/>
  <c r="E240" i="9"/>
  <c r="B240" i="9" s="1"/>
  <c r="M239" i="9"/>
  <c r="L239" i="9"/>
  <c r="F239" i="9" s="1"/>
  <c r="E239" i="9"/>
  <c r="M238" i="9"/>
  <c r="L238" i="9"/>
  <c r="F238" i="9" s="1"/>
  <c r="B238" i="9" s="1"/>
  <c r="E238" i="9"/>
  <c r="M237" i="9"/>
  <c r="L237" i="9"/>
  <c r="F237" i="9" s="1"/>
  <c r="E237" i="9"/>
  <c r="M236" i="9"/>
  <c r="L236" i="9"/>
  <c r="F236" i="9"/>
  <c r="E236" i="9"/>
  <c r="M235" i="9"/>
  <c r="L235" i="9"/>
  <c r="F235" i="9" s="1"/>
  <c r="B235" i="9" s="1"/>
  <c r="E235" i="9"/>
  <c r="M234" i="9"/>
  <c r="L234" i="9"/>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M228" i="9"/>
  <c r="L228" i="9"/>
  <c r="F228" i="9"/>
  <c r="E228" i="9"/>
  <c r="M227" i="9"/>
  <c r="L227" i="9"/>
  <c r="F227" i="9" s="1"/>
  <c r="B227" i="9" s="1"/>
  <c r="E227" i="9"/>
  <c r="M226" i="9"/>
  <c r="L226" i="9"/>
  <c r="E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B152" i="9" s="1"/>
  <c r="H151" i="9"/>
  <c r="G151" i="9"/>
  <c r="E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F143" i="9"/>
  <c r="H142" i="9"/>
  <c r="G142" i="9"/>
  <c r="E142" i="9" s="1"/>
  <c r="B142" i="9" s="1"/>
  <c r="F142" i="9"/>
  <c r="H141" i="9"/>
  <c r="E141" i="9" s="1"/>
  <c r="G141" i="9"/>
  <c r="F141" i="9"/>
  <c r="B141" i="9"/>
  <c r="H140" i="9"/>
  <c r="G140" i="9"/>
  <c r="F140" i="9"/>
  <c r="E140" i="9"/>
  <c r="B140" i="9" s="1"/>
  <c r="H139" i="9"/>
  <c r="G139" i="9"/>
  <c r="E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F123" i="9"/>
  <c r="H122" i="9"/>
  <c r="G122" i="9"/>
  <c r="F122" i="9"/>
  <c r="H121" i="9"/>
  <c r="G121" i="9"/>
  <c r="F121" i="9"/>
  <c r="E121" i="9"/>
  <c r="B121" i="9" s="1"/>
  <c r="H120" i="9"/>
  <c r="G120" i="9"/>
  <c r="F120" i="9"/>
  <c r="E120" i="9"/>
  <c r="H119" i="9"/>
  <c r="G119" i="9"/>
  <c r="E119" i="9" s="1"/>
  <c r="F119" i="9"/>
  <c r="H118" i="9"/>
  <c r="G118" i="9"/>
  <c r="F118" i="9"/>
  <c r="H117" i="9"/>
  <c r="G117" i="9"/>
  <c r="F117" i="9"/>
  <c r="E117" i="9"/>
  <c r="B117" i="9" s="1"/>
  <c r="H116" i="9"/>
  <c r="G116" i="9"/>
  <c r="F116" i="9"/>
  <c r="E116" i="9"/>
  <c r="H115" i="9"/>
  <c r="G115" i="9"/>
  <c r="E115" i="9" s="1"/>
  <c r="F115" i="9"/>
  <c r="H114" i="9"/>
  <c r="G114" i="9"/>
  <c r="F114" i="9"/>
  <c r="H113" i="9"/>
  <c r="G113" i="9"/>
  <c r="F113" i="9"/>
  <c r="E113" i="9"/>
  <c r="B113" i="9" s="1"/>
  <c r="H112" i="9"/>
  <c r="G112" i="9"/>
  <c r="F112" i="9"/>
  <c r="E112" i="9"/>
  <c r="H111" i="9"/>
  <c r="G111" i="9"/>
  <c r="E111" i="9" s="1"/>
  <c r="F111" i="9"/>
  <c r="H110" i="9"/>
  <c r="G110" i="9"/>
  <c r="F110" i="9"/>
  <c r="H109" i="9"/>
  <c r="G109" i="9"/>
  <c r="F109" i="9"/>
  <c r="E109" i="9"/>
  <c r="B109" i="9" s="1"/>
  <c r="H108" i="9"/>
  <c r="G108" i="9"/>
  <c r="F108" i="9"/>
  <c r="E108" i="9"/>
  <c r="H107" i="9"/>
  <c r="G107" i="9"/>
  <c r="E107" i="9" s="1"/>
  <c r="F107" i="9"/>
  <c r="H106" i="9"/>
  <c r="G106" i="9"/>
  <c r="F106" i="9"/>
  <c r="H105" i="9"/>
  <c r="G105" i="9"/>
  <c r="F105" i="9"/>
  <c r="E105" i="9"/>
  <c r="B105" i="9" s="1"/>
  <c r="H104" i="9"/>
  <c r="G104" i="9"/>
  <c r="F104" i="9"/>
  <c r="E104" i="9"/>
  <c r="H103" i="9"/>
  <c r="G103" i="9"/>
  <c r="E103" i="9" s="1"/>
  <c r="F103" i="9"/>
  <c r="H102" i="9"/>
  <c r="G102" i="9"/>
  <c r="F102" i="9"/>
  <c r="H101" i="9"/>
  <c r="G101" i="9"/>
  <c r="F101" i="9"/>
  <c r="E101" i="9"/>
  <c r="B101" i="9" s="1"/>
  <c r="H100" i="9"/>
  <c r="G100" i="9"/>
  <c r="F100" i="9"/>
  <c r="E100" i="9"/>
  <c r="H99" i="9"/>
  <c r="G99" i="9"/>
  <c r="F99" i="9"/>
  <c r="E99" i="9"/>
  <c r="H98" i="9"/>
  <c r="G98" i="9"/>
  <c r="E98" i="9" s="1"/>
  <c r="F98" i="9"/>
  <c r="B98" i="9" s="1"/>
  <c r="H97" i="9"/>
  <c r="G97" i="9"/>
  <c r="F97" i="9"/>
  <c r="E97" i="9"/>
  <c r="B97" i="9" s="1"/>
  <c r="H96" i="9"/>
  <c r="E96" i="9" s="1"/>
  <c r="B96" i="9" s="1"/>
  <c r="G96" i="9"/>
  <c r="F96" i="9"/>
  <c r="H95" i="9"/>
  <c r="G95" i="9"/>
  <c r="E95" i="9" s="1"/>
  <c r="B95" i="9" s="1"/>
  <c r="F95" i="9"/>
  <c r="H94" i="9"/>
  <c r="G94" i="9"/>
  <c r="F94" i="9"/>
  <c r="H93" i="9"/>
  <c r="G93" i="9"/>
  <c r="E93" i="9" s="1"/>
  <c r="B93" i="9" s="1"/>
  <c r="F93" i="9"/>
  <c r="H92" i="9"/>
  <c r="G92" i="9"/>
  <c r="F92" i="9"/>
  <c r="E92" i="9"/>
  <c r="B92" i="9" s="1"/>
  <c r="H91" i="9"/>
  <c r="G91" i="9"/>
  <c r="F91" i="9"/>
  <c r="E91" i="9"/>
  <c r="H90" i="9"/>
  <c r="G90" i="9"/>
  <c r="E90" i="9" s="1"/>
  <c r="F90" i="9"/>
  <c r="B90" i="9" s="1"/>
  <c r="H89" i="9"/>
  <c r="G89" i="9"/>
  <c r="F89" i="9"/>
  <c r="E89" i="9"/>
  <c r="B89" i="9" s="1"/>
  <c r="H88" i="9"/>
  <c r="E88" i="9" s="1"/>
  <c r="B88" i="9" s="1"/>
  <c r="G88" i="9"/>
  <c r="F88" i="9"/>
  <c r="H87" i="9"/>
  <c r="G87" i="9"/>
  <c r="E87" i="9" s="1"/>
  <c r="B87" i="9" s="1"/>
  <c r="F87" i="9"/>
  <c r="H86" i="9"/>
  <c r="G86" i="9"/>
  <c r="F86" i="9"/>
  <c r="H85" i="9"/>
  <c r="G85" i="9"/>
  <c r="E85" i="9" s="1"/>
  <c r="B85" i="9" s="1"/>
  <c r="F85" i="9"/>
  <c r="H84" i="9"/>
  <c r="G84" i="9"/>
  <c r="F84" i="9"/>
  <c r="E84" i="9"/>
  <c r="B84" i="9" s="1"/>
  <c r="H83" i="9"/>
  <c r="G83" i="9"/>
  <c r="F83" i="9"/>
  <c r="E83" i="9"/>
  <c r="H82" i="9"/>
  <c r="G82" i="9"/>
  <c r="E82" i="9" s="1"/>
  <c r="F82" i="9"/>
  <c r="B82" i="9" s="1"/>
  <c r="H81" i="9"/>
  <c r="G81" i="9"/>
  <c r="F81" i="9"/>
  <c r="E81" i="9"/>
  <c r="B81" i="9" s="1"/>
  <c r="H80" i="9"/>
  <c r="E80" i="9" s="1"/>
  <c r="B80" i="9" s="1"/>
  <c r="G80" i="9"/>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F34" i="9"/>
  <c r="E34" i="9"/>
  <c r="B34" i="9" s="1"/>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E275" i="9" s="1"/>
  <c r="I3" i="9"/>
  <c r="H3" i="9"/>
  <c r="G3" i="9"/>
  <c r="D101" i="8"/>
  <c r="D95" i="8"/>
  <c r="D90" i="8"/>
  <c r="D85" i="8"/>
  <c r="C1560" i="1" s="1"/>
  <c r="G1560" i="1" s="1"/>
  <c r="D80" i="8"/>
  <c r="D75" i="8"/>
  <c r="D70" i="8"/>
  <c r="D65" i="8"/>
  <c r="D60" i="8"/>
  <c r="D55" i="8"/>
  <c r="C1530" i="1" s="1"/>
  <c r="G1530" i="1" s="1"/>
  <c r="D50" i="8"/>
  <c r="C1525" i="1" s="1"/>
  <c r="D44" i="8"/>
  <c r="D36" i="8"/>
  <c r="D26" i="8"/>
  <c r="D24" i="8" s="1"/>
  <c r="C1499" i="1" s="1"/>
  <c r="D18" i="8"/>
  <c r="D8" i="8"/>
  <c r="D6" i="8" s="1"/>
  <c r="E44" i="7"/>
  <c r="D44" i="7"/>
  <c r="E39" i="7"/>
  <c r="E38" i="7" s="1"/>
  <c r="D39" i="7"/>
  <c r="D38" i="7" s="1"/>
  <c r="H31" i="3" s="1"/>
  <c r="E30" i="7"/>
  <c r="D30" i="7"/>
  <c r="E23" i="7"/>
  <c r="D23" i="7"/>
  <c r="E22" i="7"/>
  <c r="E5" i="7" s="1"/>
  <c r="D22" i="7"/>
  <c r="E14" i="7"/>
  <c r="D14" i="7"/>
  <c r="E7" i="7"/>
  <c r="E6"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D89" i="6" s="1"/>
  <c r="F93" i="6"/>
  <c r="F92" i="6"/>
  <c r="F91" i="6"/>
  <c r="F90" i="6"/>
  <c r="E90" i="6"/>
  <c r="D90" i="6"/>
  <c r="F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F6" i="6"/>
  <c r="E6" i="6"/>
  <c r="D6" i="6"/>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E246" i="5"/>
  <c r="D246" i="5"/>
  <c r="F244" i="5"/>
  <c r="F243" i="5"/>
  <c r="F242" i="5"/>
  <c r="E242" i="5"/>
  <c r="D242" i="5"/>
  <c r="F241" i="5"/>
  <c r="F240" i="5"/>
  <c r="E239" i="5"/>
  <c r="E238" i="5" s="1"/>
  <c r="D1215" i="1" s="1"/>
  <c r="D239" i="5"/>
  <c r="D238" i="5" s="1"/>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E180" i="5"/>
  <c r="E177" i="5" s="1"/>
  <c r="D1154" i="1" s="1"/>
  <c r="D180" i="5"/>
  <c r="D177" i="5" s="1"/>
  <c r="F179" i="5"/>
  <c r="F178" i="5"/>
  <c r="F173" i="5"/>
  <c r="F172" i="5"/>
  <c r="F171" i="5"/>
  <c r="E170" i="5"/>
  <c r="D170" i="5"/>
  <c r="C1148" i="1"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F142" i="5"/>
  <c r="E142" i="5"/>
  <c r="D142" i="5"/>
  <c r="F141" i="5"/>
  <c r="F140" i="5"/>
  <c r="F139" i="5"/>
  <c r="F138" i="5"/>
  <c r="F137" i="5"/>
  <c r="F136" i="5"/>
  <c r="E135" i="5"/>
  <c r="D135" i="5"/>
  <c r="E134" i="5"/>
  <c r="F133" i="5"/>
  <c r="F132" i="5"/>
  <c r="F131" i="5"/>
  <c r="F130" i="5"/>
  <c r="F129" i="5"/>
  <c r="F128" i="5"/>
  <c r="F127" i="5"/>
  <c r="E126" i="5"/>
  <c r="E118" i="5" s="1"/>
  <c r="D1096" i="1" s="1"/>
  <c r="H1096" i="1"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F45" i="5"/>
  <c r="E45" i="5"/>
  <c r="D45" i="5"/>
  <c r="F44" i="5"/>
  <c r="F43" i="5"/>
  <c r="F42" i="5"/>
  <c r="E41" i="5"/>
  <c r="D41" i="5"/>
  <c r="F41" i="5" s="1"/>
  <c r="F40" i="5"/>
  <c r="F39" i="5"/>
  <c r="F38" i="5"/>
  <c r="F37" i="5"/>
  <c r="F36" i="5"/>
  <c r="E35" i="5"/>
  <c r="D1013" i="1" s="1"/>
  <c r="D35" i="5"/>
  <c r="C1013" i="1" s="1"/>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E625" i="4" s="1"/>
  <c r="D632" i="4"/>
  <c r="D625" i="4" s="1"/>
  <c r="F631" i="4"/>
  <c r="F630" i="4"/>
  <c r="F629" i="4"/>
  <c r="E629" i="4"/>
  <c r="D629" i="4"/>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E567" i="4" s="1"/>
  <c r="D574" i="4"/>
  <c r="D567" i="4" s="1"/>
  <c r="F573" i="4"/>
  <c r="F572" i="4"/>
  <c r="F571" i="4"/>
  <c r="E571" i="4"/>
  <c r="D571" i="4"/>
  <c r="F570" i="4"/>
  <c r="F569" i="4"/>
  <c r="F568" i="4"/>
  <c r="E568" i="4"/>
  <c r="D568" i="4"/>
  <c r="F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7" i="4"/>
  <c r="E417" i="4"/>
  <c r="D417" i="4"/>
  <c r="E416" i="4"/>
  <c r="E643" i="4" s="1"/>
  <c r="D637" i="1"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8" i="4"/>
  <c r="F337" i="4"/>
  <c r="F336" i="4"/>
  <c r="E336" i="4"/>
  <c r="D331" i="1" s="1"/>
  <c r="H331" i="1"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06" i="1"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59" i="1" s="1"/>
  <c r="D264" i="4"/>
  <c r="D263"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F128" i="4"/>
  <c r="E128" i="4"/>
  <c r="D128" i="4"/>
  <c r="F127" i="4"/>
  <c r="F126" i="4"/>
  <c r="E125" i="4"/>
  <c r="F125" i="4" s="1"/>
  <c r="D125" i="4"/>
  <c r="D124" i="4" s="1"/>
  <c r="E124" i="4"/>
  <c r="F124" i="4" s="1"/>
  <c r="F123" i="4"/>
  <c r="F122" i="4"/>
  <c r="F121" i="4"/>
  <c r="E120" i="4"/>
  <c r="D120" i="4"/>
  <c r="F120" i="4" s="1"/>
  <c r="F119" i="4"/>
  <c r="F118" i="4"/>
  <c r="F117" i="4"/>
  <c r="F116" i="4"/>
  <c r="F115" i="4"/>
  <c r="F114" i="4"/>
  <c r="F113" i="4"/>
  <c r="E112" i="4"/>
  <c r="D108" i="1"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G1578" i="1" s="1"/>
  <c r="C1577" i="1"/>
  <c r="H1577" i="1" s="1"/>
  <c r="C1576" i="1"/>
  <c r="G1576" i="1" s="1"/>
  <c r="H1575" i="1"/>
  <c r="G1575" i="1"/>
  <c r="C1575" i="1"/>
  <c r="C1574" i="1"/>
  <c r="G1573" i="1"/>
  <c r="C1573" i="1"/>
  <c r="H1573" i="1" s="1"/>
  <c r="C1572" i="1"/>
  <c r="H1571" i="1"/>
  <c r="G1571" i="1"/>
  <c r="C1571" i="1"/>
  <c r="H1570" i="1"/>
  <c r="C1570" i="1"/>
  <c r="G1570" i="1" s="1"/>
  <c r="G1569" i="1"/>
  <c r="C1569" i="1"/>
  <c r="H1569" i="1" s="1"/>
  <c r="C1568" i="1"/>
  <c r="G1568" i="1" s="1"/>
  <c r="C1567" i="1"/>
  <c r="H1567" i="1" s="1"/>
  <c r="C1566" i="1"/>
  <c r="G1566" i="1" s="1"/>
  <c r="C1565" i="1"/>
  <c r="H1565" i="1" s="1"/>
  <c r="C1564" i="1"/>
  <c r="G1564" i="1" s="1"/>
  <c r="C1563" i="1"/>
  <c r="G1563" i="1" s="1"/>
  <c r="C1562" i="1"/>
  <c r="G1562" i="1" s="1"/>
  <c r="G1561" i="1"/>
  <c r="C1561" i="1"/>
  <c r="H1561" i="1" s="1"/>
  <c r="H1559" i="1"/>
  <c r="G1559" i="1"/>
  <c r="C1559" i="1"/>
  <c r="C1558" i="1"/>
  <c r="G1557" i="1"/>
  <c r="C1557" i="1"/>
  <c r="H1557" i="1" s="1"/>
  <c r="C1556" i="1"/>
  <c r="H1555" i="1"/>
  <c r="G1555" i="1"/>
  <c r="C1555" i="1"/>
  <c r="H1554" i="1"/>
  <c r="C1554" i="1"/>
  <c r="G1554" i="1" s="1"/>
  <c r="G1553" i="1"/>
  <c r="C1553" i="1"/>
  <c r="H1553" i="1" s="1"/>
  <c r="H1552" i="1"/>
  <c r="C1552" i="1"/>
  <c r="G1552" i="1" s="1"/>
  <c r="H1551" i="1"/>
  <c r="G1551" i="1"/>
  <c r="C1551" i="1"/>
  <c r="C1550" i="1"/>
  <c r="G1550" i="1" s="1"/>
  <c r="G1549" i="1"/>
  <c r="C1549" i="1"/>
  <c r="H1549" i="1" s="1"/>
  <c r="C1548" i="1"/>
  <c r="G1548" i="1" s="1"/>
  <c r="H1547" i="1"/>
  <c r="G1547" i="1"/>
  <c r="C1547" i="1"/>
  <c r="C1546" i="1"/>
  <c r="G1546" i="1" s="1"/>
  <c r="G1545" i="1"/>
  <c r="C1545" i="1"/>
  <c r="H1545" i="1" s="1"/>
  <c r="C1544" i="1"/>
  <c r="G1544" i="1" s="1"/>
  <c r="H1543" i="1"/>
  <c r="G1543" i="1"/>
  <c r="C1543" i="1"/>
  <c r="C1542" i="1"/>
  <c r="G1541" i="1"/>
  <c r="C1541" i="1"/>
  <c r="H1541" i="1" s="1"/>
  <c r="C1540" i="1"/>
  <c r="H1539" i="1"/>
  <c r="G1539" i="1"/>
  <c r="C1539" i="1"/>
  <c r="C1538" i="1"/>
  <c r="G1538" i="1" s="1"/>
  <c r="G1537" i="1"/>
  <c r="C1537" i="1"/>
  <c r="H1537" i="1" s="1"/>
  <c r="C1536" i="1"/>
  <c r="G1536" i="1" s="1"/>
  <c r="C1535" i="1"/>
  <c r="H1535" i="1" s="1"/>
  <c r="C1534" i="1"/>
  <c r="G1534" i="1" s="1"/>
  <c r="C1533" i="1"/>
  <c r="H1533" i="1" s="1"/>
  <c r="C1532" i="1"/>
  <c r="G1532" i="1" s="1"/>
  <c r="C1531" i="1"/>
  <c r="H1531" i="1" s="1"/>
  <c r="G1529" i="1"/>
  <c r="C1529" i="1"/>
  <c r="H1529" i="1" s="1"/>
  <c r="C1528" i="1"/>
  <c r="G1528" i="1" s="1"/>
  <c r="H1527" i="1"/>
  <c r="C1527" i="1"/>
  <c r="G1527" i="1" s="1"/>
  <c r="C1526" i="1"/>
  <c r="H1523" i="1"/>
  <c r="G1523" i="1"/>
  <c r="C1523" i="1"/>
  <c r="H1522" i="1"/>
  <c r="C1522" i="1"/>
  <c r="G1522" i="1" s="1"/>
  <c r="G1521" i="1"/>
  <c r="C1521" i="1"/>
  <c r="H1521" i="1" s="1"/>
  <c r="H1520" i="1"/>
  <c r="C1520" i="1"/>
  <c r="G1520" i="1" s="1"/>
  <c r="H1519" i="1"/>
  <c r="G1519" i="1"/>
  <c r="C1519" i="1"/>
  <c r="H1516" i="1"/>
  <c r="C1516" i="1"/>
  <c r="G1516" i="1" s="1"/>
  <c r="H1515" i="1"/>
  <c r="G1515" i="1"/>
  <c r="C1515" i="1"/>
  <c r="C1514" i="1"/>
  <c r="H1514" i="1" s="1"/>
  <c r="G1513" i="1"/>
  <c r="C1513" i="1"/>
  <c r="H1513" i="1" s="1"/>
  <c r="C1512" i="1"/>
  <c r="G1512" i="1" s="1"/>
  <c r="H1511" i="1"/>
  <c r="G1511" i="1"/>
  <c r="C1511" i="1"/>
  <c r="C1510" i="1"/>
  <c r="H1510" i="1" s="1"/>
  <c r="C1509" i="1"/>
  <c r="H1509" i="1" s="1"/>
  <c r="H1508" i="1"/>
  <c r="C1508" i="1"/>
  <c r="G1508" i="1" s="1"/>
  <c r="H1507" i="1"/>
  <c r="G1507" i="1"/>
  <c r="C1507" i="1"/>
  <c r="C1506" i="1"/>
  <c r="H1506" i="1" s="1"/>
  <c r="G1505" i="1"/>
  <c r="C1505" i="1"/>
  <c r="H1505" i="1" s="1"/>
  <c r="C1504" i="1"/>
  <c r="G1504" i="1" s="1"/>
  <c r="C1503" i="1"/>
  <c r="H1503" i="1" s="1"/>
  <c r="C1502" i="1"/>
  <c r="H1502" i="1" s="1"/>
  <c r="C1501" i="1"/>
  <c r="H1501" i="1" s="1"/>
  <c r="H1500" i="1"/>
  <c r="C1500" i="1"/>
  <c r="G1500" i="1" s="1"/>
  <c r="H1499" i="1"/>
  <c r="G1499" i="1"/>
  <c r="H1498" i="1"/>
  <c r="C1498" i="1"/>
  <c r="G1498" i="1" s="1"/>
  <c r="C1497" i="1"/>
  <c r="C1496" i="1"/>
  <c r="H1496" i="1" s="1"/>
  <c r="H1495" i="1"/>
  <c r="C1495" i="1"/>
  <c r="G1495" i="1" s="1"/>
  <c r="H1494" i="1"/>
  <c r="G1494" i="1"/>
  <c r="C1494" i="1"/>
  <c r="C1493" i="1"/>
  <c r="C1492" i="1"/>
  <c r="H1492" i="1" s="1"/>
  <c r="H1491" i="1"/>
  <c r="C1491" i="1"/>
  <c r="G1491" i="1" s="1"/>
  <c r="H1490" i="1"/>
  <c r="G1490" i="1"/>
  <c r="C1490" i="1"/>
  <c r="C1489" i="1"/>
  <c r="C1488" i="1"/>
  <c r="H1488" i="1" s="1"/>
  <c r="H1487" i="1"/>
  <c r="C1487" i="1"/>
  <c r="G1487" i="1" s="1"/>
  <c r="C1486" i="1"/>
  <c r="H1486" i="1" s="1"/>
  <c r="C1485" i="1"/>
  <c r="C1484" i="1"/>
  <c r="H1484" i="1" s="1"/>
  <c r="C1483" i="1"/>
  <c r="G1483" i="1" s="1"/>
  <c r="H1482" i="1"/>
  <c r="G1482" i="1"/>
  <c r="C1482" i="1"/>
  <c r="C1481" i="1"/>
  <c r="C1480" i="1"/>
  <c r="H1480" i="1" s="1"/>
  <c r="J1479" i="1"/>
  <c r="D1479" i="1"/>
  <c r="C1479" i="1"/>
  <c r="H1478" i="1"/>
  <c r="D1478" i="1"/>
  <c r="C1478" i="1"/>
  <c r="G1478" i="1" s="1"/>
  <c r="D1477" i="1"/>
  <c r="C1477" i="1"/>
  <c r="H1476" i="1"/>
  <c r="D1476" i="1"/>
  <c r="C1476" i="1"/>
  <c r="G1476" i="1" s="1"/>
  <c r="I1476" i="1" s="1"/>
  <c r="H1475" i="1"/>
  <c r="D1475" i="1"/>
  <c r="C1475" i="1"/>
  <c r="G1475" i="1" s="1"/>
  <c r="J1474" i="1"/>
  <c r="D1474" i="1"/>
  <c r="C1474" i="1"/>
  <c r="H1473" i="1"/>
  <c r="D1473" i="1"/>
  <c r="C1473" i="1"/>
  <c r="G1473" i="1" s="1"/>
  <c r="I1473" i="1" s="1"/>
  <c r="D1472" i="1"/>
  <c r="C1472" i="1"/>
  <c r="H1471" i="1"/>
  <c r="D1471" i="1"/>
  <c r="C1471" i="1"/>
  <c r="G1471" i="1" s="1"/>
  <c r="H1470" i="1"/>
  <c r="D1470" i="1"/>
  <c r="C1470" i="1"/>
  <c r="G1470" i="1" s="1"/>
  <c r="H1469" i="1"/>
  <c r="D1469" i="1"/>
  <c r="C1469" i="1"/>
  <c r="G1469" i="1" s="1"/>
  <c r="D1468" i="1"/>
  <c r="C1468" i="1"/>
  <c r="H1467" i="1"/>
  <c r="D1467" i="1"/>
  <c r="C1467" i="1"/>
  <c r="G1467" i="1" s="1"/>
  <c r="J1466" i="1"/>
  <c r="D1466" i="1"/>
  <c r="C1466" i="1"/>
  <c r="H1465" i="1"/>
  <c r="D1465" i="1"/>
  <c r="C1465" i="1"/>
  <c r="G1465" i="1" s="1"/>
  <c r="I1465" i="1" s="1"/>
  <c r="D1464" i="1"/>
  <c r="C1464" i="1"/>
  <c r="H1463" i="1"/>
  <c r="D1463" i="1"/>
  <c r="C1463" i="1"/>
  <c r="G1463" i="1" s="1"/>
  <c r="J1462" i="1"/>
  <c r="D1462" i="1"/>
  <c r="C1462" i="1"/>
  <c r="D1461" i="1"/>
  <c r="C1461" i="1"/>
  <c r="H1460" i="1"/>
  <c r="D1460" i="1"/>
  <c r="C1460" i="1"/>
  <c r="G1460" i="1" s="1"/>
  <c r="J1459" i="1"/>
  <c r="D1459" i="1"/>
  <c r="C1459" i="1"/>
  <c r="H1458" i="1"/>
  <c r="D1458" i="1"/>
  <c r="C1458" i="1"/>
  <c r="G1458" i="1" s="1"/>
  <c r="I1458" i="1" s="1"/>
  <c r="D1457" i="1"/>
  <c r="C1457" i="1"/>
  <c r="H1456" i="1"/>
  <c r="D1456" i="1"/>
  <c r="C1456" i="1"/>
  <c r="G1456" i="1" s="1"/>
  <c r="J1455" i="1"/>
  <c r="D1455" i="1"/>
  <c r="C1455" i="1"/>
  <c r="D1454" i="1"/>
  <c r="C1454" i="1"/>
  <c r="D1453" i="1"/>
  <c r="C1453" i="1"/>
  <c r="H1452" i="1"/>
  <c r="D1452" i="1"/>
  <c r="C1452" i="1"/>
  <c r="G1452" i="1" s="1"/>
  <c r="I1452" i="1" s="1"/>
  <c r="D1451" i="1"/>
  <c r="C1451" i="1"/>
  <c r="H1450" i="1"/>
  <c r="D1450" i="1"/>
  <c r="C1450" i="1"/>
  <c r="G1450" i="1" s="1"/>
  <c r="J1449" i="1"/>
  <c r="D1449" i="1"/>
  <c r="C1449" i="1"/>
  <c r="H1448" i="1"/>
  <c r="D1448" i="1"/>
  <c r="C1448" i="1"/>
  <c r="G1448" i="1" s="1"/>
  <c r="I1448" i="1" s="1"/>
  <c r="D1447" i="1"/>
  <c r="C1447" i="1"/>
  <c r="H1446" i="1"/>
  <c r="D1446" i="1"/>
  <c r="C1446" i="1"/>
  <c r="G1446" i="1" s="1"/>
  <c r="J1445" i="1"/>
  <c r="D1445" i="1"/>
  <c r="C1445" i="1"/>
  <c r="H1444" i="1"/>
  <c r="G1444" i="1"/>
  <c r="I1444" i="1" s="1"/>
  <c r="D1444" i="1"/>
  <c r="C1444" i="1"/>
  <c r="J1444" i="1" s="1"/>
  <c r="D1443" i="1"/>
  <c r="C1443" i="1"/>
  <c r="H1442" i="1"/>
  <c r="G1442" i="1"/>
  <c r="I1442" i="1" s="1"/>
  <c r="D1442" i="1"/>
  <c r="C1442" i="1"/>
  <c r="J1442" i="1" s="1"/>
  <c r="D1441" i="1"/>
  <c r="C1441" i="1"/>
  <c r="H1440" i="1"/>
  <c r="G1440" i="1"/>
  <c r="I1440" i="1" s="1"/>
  <c r="D1440" i="1"/>
  <c r="C1440" i="1"/>
  <c r="J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G1394" i="1"/>
  <c r="D1394" i="1"/>
  <c r="C1394" i="1"/>
  <c r="H1394" i="1" s="1"/>
  <c r="G1393" i="1"/>
  <c r="D1393" i="1"/>
  <c r="C1393" i="1"/>
  <c r="D1392" i="1"/>
  <c r="C1392" i="1"/>
  <c r="D1391" i="1"/>
  <c r="C1391" i="1"/>
  <c r="G1390" i="1"/>
  <c r="D1390" i="1"/>
  <c r="C1390" i="1"/>
  <c r="H1390" i="1" s="1"/>
  <c r="G1389" i="1"/>
  <c r="D1389" i="1"/>
  <c r="C1389" i="1"/>
  <c r="D1388" i="1"/>
  <c r="C1388" i="1"/>
  <c r="D1387" i="1"/>
  <c r="C1387" i="1"/>
  <c r="G1386" i="1"/>
  <c r="D1386" i="1"/>
  <c r="C1386" i="1"/>
  <c r="H1386" i="1" s="1"/>
  <c r="G1385" i="1"/>
  <c r="D1385" i="1"/>
  <c r="C1385" i="1"/>
  <c r="D1384" i="1"/>
  <c r="C1384" i="1"/>
  <c r="G1384" i="1" s="1"/>
  <c r="D1383" i="1"/>
  <c r="C1383" i="1"/>
  <c r="G1382" i="1"/>
  <c r="D1382" i="1"/>
  <c r="C1382" i="1"/>
  <c r="H1382" i="1" s="1"/>
  <c r="G1381" i="1"/>
  <c r="D1381" i="1"/>
  <c r="C1381" i="1"/>
  <c r="D1380" i="1"/>
  <c r="C1380" i="1"/>
  <c r="D1379" i="1"/>
  <c r="C1379" i="1"/>
  <c r="G1378" i="1"/>
  <c r="D1378" i="1"/>
  <c r="C1378" i="1"/>
  <c r="H1378" i="1" s="1"/>
  <c r="G1377" i="1"/>
  <c r="D1377" i="1"/>
  <c r="C1377" i="1"/>
  <c r="D1376" i="1"/>
  <c r="C1376" i="1"/>
  <c r="G1376" i="1" s="1"/>
  <c r="D1375" i="1"/>
  <c r="C1375" i="1"/>
  <c r="G1374" i="1"/>
  <c r="D1374" i="1"/>
  <c r="C1374" i="1"/>
  <c r="H1374" i="1" s="1"/>
  <c r="G1373" i="1"/>
  <c r="D1373" i="1"/>
  <c r="C1373" i="1"/>
  <c r="D1372" i="1"/>
  <c r="C1372" i="1"/>
  <c r="D1371" i="1"/>
  <c r="C1371" i="1"/>
  <c r="G1370" i="1"/>
  <c r="D1370" i="1"/>
  <c r="C1370" i="1"/>
  <c r="H1370" i="1" s="1"/>
  <c r="G1369" i="1"/>
  <c r="D1369" i="1"/>
  <c r="C1369" i="1"/>
  <c r="D1368" i="1"/>
  <c r="C1368" i="1"/>
  <c r="G1368" i="1" s="1"/>
  <c r="D1367" i="1"/>
  <c r="C1367" i="1"/>
  <c r="G1366" i="1"/>
  <c r="D1366" i="1"/>
  <c r="C1366" i="1"/>
  <c r="H1366" i="1" s="1"/>
  <c r="G1365" i="1"/>
  <c r="D1365" i="1"/>
  <c r="C1365" i="1"/>
  <c r="D1364" i="1"/>
  <c r="C1364" i="1"/>
  <c r="D1363" i="1"/>
  <c r="C1363" i="1"/>
  <c r="G1362" i="1"/>
  <c r="D1362" i="1"/>
  <c r="C1362" i="1"/>
  <c r="H1362" i="1" s="1"/>
  <c r="G1361" i="1"/>
  <c r="D1361" i="1"/>
  <c r="C1361" i="1"/>
  <c r="D1360" i="1"/>
  <c r="C1360" i="1"/>
  <c r="G1360" i="1" s="1"/>
  <c r="D1359" i="1"/>
  <c r="C1359" i="1"/>
  <c r="G1358" i="1"/>
  <c r="D1358" i="1"/>
  <c r="C1358" i="1"/>
  <c r="H1358" i="1" s="1"/>
  <c r="G1357" i="1"/>
  <c r="D1357" i="1"/>
  <c r="C1357" i="1"/>
  <c r="D1356" i="1"/>
  <c r="C1356" i="1"/>
  <c r="D1355" i="1"/>
  <c r="C1355" i="1"/>
  <c r="G1354" i="1"/>
  <c r="D1354" i="1"/>
  <c r="C1354" i="1"/>
  <c r="H1354" i="1" s="1"/>
  <c r="G1353" i="1"/>
  <c r="D1353" i="1"/>
  <c r="C1353" i="1"/>
  <c r="D1352" i="1"/>
  <c r="C1352" i="1"/>
  <c r="G1352" i="1" s="1"/>
  <c r="D1351" i="1"/>
  <c r="C1351" i="1"/>
  <c r="G1350" i="1"/>
  <c r="D1350" i="1"/>
  <c r="C1350" i="1"/>
  <c r="H1350" i="1" s="1"/>
  <c r="G1349" i="1"/>
  <c r="D1349" i="1"/>
  <c r="C1349" i="1"/>
  <c r="D1348" i="1"/>
  <c r="C1348" i="1"/>
  <c r="D1347" i="1"/>
  <c r="C1347" i="1"/>
  <c r="G1346" i="1"/>
  <c r="D1346" i="1"/>
  <c r="C1346" i="1"/>
  <c r="H1346" i="1" s="1"/>
  <c r="G1345" i="1"/>
  <c r="D1345" i="1"/>
  <c r="C1345" i="1"/>
  <c r="D1344" i="1"/>
  <c r="C1344" i="1"/>
  <c r="G1344" i="1" s="1"/>
  <c r="D1343" i="1"/>
  <c r="C1343" i="1"/>
  <c r="G1342" i="1"/>
  <c r="D1342" i="1"/>
  <c r="C1342" i="1"/>
  <c r="H1342" i="1" s="1"/>
  <c r="G1341" i="1"/>
  <c r="D1341" i="1"/>
  <c r="C1341" i="1"/>
  <c r="D1340" i="1"/>
  <c r="C1340" i="1"/>
  <c r="D1339" i="1"/>
  <c r="C1339" i="1"/>
  <c r="G1338" i="1"/>
  <c r="D1338" i="1"/>
  <c r="C1338" i="1"/>
  <c r="H1338" i="1" s="1"/>
  <c r="G1337" i="1"/>
  <c r="D1337" i="1"/>
  <c r="C1337" i="1"/>
  <c r="D1336" i="1"/>
  <c r="C1336" i="1"/>
  <c r="G1336" i="1" s="1"/>
  <c r="D1335" i="1"/>
  <c r="C1335" i="1"/>
  <c r="G1334" i="1"/>
  <c r="D1334" i="1"/>
  <c r="C1334" i="1"/>
  <c r="H1334" i="1" s="1"/>
  <c r="G1333" i="1"/>
  <c r="D1333" i="1"/>
  <c r="C1333" i="1"/>
  <c r="G1332" i="1"/>
  <c r="D1332" i="1"/>
  <c r="H1332" i="1" s="1"/>
  <c r="C1332" i="1"/>
  <c r="G1331" i="1"/>
  <c r="D1331" i="1"/>
  <c r="H1331" i="1" s="1"/>
  <c r="C1331" i="1"/>
  <c r="G1330" i="1"/>
  <c r="D1330" i="1"/>
  <c r="H1330" i="1" s="1"/>
  <c r="C1330" i="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D1278" i="1"/>
  <c r="C1278" i="1"/>
  <c r="G1277" i="1"/>
  <c r="D1277" i="1"/>
  <c r="H1277" i="1" s="1"/>
  <c r="C1277" i="1"/>
  <c r="G1276" i="1"/>
  <c r="D1276" i="1"/>
  <c r="H1276" i="1" s="1"/>
  <c r="C1276" i="1"/>
  <c r="D1275" i="1"/>
  <c r="H1275" i="1" s="1"/>
  <c r="C1275"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D1265" i="1"/>
  <c r="C1265" i="1"/>
  <c r="D1264" i="1"/>
  <c r="C1264" i="1"/>
  <c r="D1263" i="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D1245" i="1"/>
  <c r="C1245" i="1"/>
  <c r="D1244" i="1"/>
  <c r="C1244" i="1"/>
  <c r="D1243" i="1"/>
  <c r="H1243" i="1" s="1"/>
  <c r="C1243" i="1"/>
  <c r="D1242" i="1"/>
  <c r="C1242" i="1"/>
  <c r="D1241" i="1"/>
  <c r="C1241" i="1"/>
  <c r="D1240" i="1"/>
  <c r="C1240" i="1"/>
  <c r="G1239" i="1"/>
  <c r="D1239" i="1"/>
  <c r="H1239" i="1" s="1"/>
  <c r="C1239" i="1"/>
  <c r="G1238" i="1"/>
  <c r="D1238" i="1"/>
  <c r="H1238" i="1" s="1"/>
  <c r="C1238" i="1"/>
  <c r="D1237" i="1"/>
  <c r="C1237" i="1"/>
  <c r="D1236" i="1"/>
  <c r="C1236" i="1"/>
  <c r="G1234" i="1"/>
  <c r="D1234" i="1"/>
  <c r="H1234" i="1" s="1"/>
  <c r="C1234" i="1"/>
  <c r="D1233" i="1"/>
  <c r="C1233" i="1"/>
  <c r="D1232" i="1"/>
  <c r="C1232" i="1"/>
  <c r="G1231" i="1"/>
  <c r="D1231" i="1"/>
  <c r="H1231" i="1" s="1"/>
  <c r="C1231" i="1"/>
  <c r="H1230" i="1"/>
  <c r="G1230" i="1"/>
  <c r="D1230" i="1"/>
  <c r="C1230" i="1"/>
  <c r="D1229" i="1"/>
  <c r="C1229" i="1"/>
  <c r="H1228" i="1"/>
  <c r="G1228" i="1"/>
  <c r="D1228" i="1"/>
  <c r="C1228" i="1"/>
  <c r="D1227" i="1"/>
  <c r="H1226" i="1"/>
  <c r="G1226" i="1"/>
  <c r="D1226" i="1"/>
  <c r="C1226" i="1"/>
  <c r="H1225" i="1"/>
  <c r="G1225" i="1"/>
  <c r="D1225" i="1"/>
  <c r="C1225" i="1"/>
  <c r="D1224" i="1"/>
  <c r="C1224" i="1"/>
  <c r="D1223" i="1"/>
  <c r="C1223" i="1"/>
  <c r="H1221" i="1"/>
  <c r="G1221" i="1"/>
  <c r="D1221" i="1"/>
  <c r="C1221" i="1"/>
  <c r="H1220" i="1"/>
  <c r="G1220" i="1"/>
  <c r="D1220" i="1"/>
  <c r="C1220" i="1"/>
  <c r="H1219" i="1"/>
  <c r="G1219" i="1"/>
  <c r="D1219" i="1"/>
  <c r="C1219" i="1"/>
  <c r="D1218" i="1"/>
  <c r="C1218" i="1"/>
  <c r="D1217" i="1"/>
  <c r="C1217" i="1"/>
  <c r="D1216" i="1"/>
  <c r="C1216" i="1"/>
  <c r="H1213" i="1"/>
  <c r="G1213" i="1"/>
  <c r="D1213" i="1"/>
  <c r="C1213" i="1"/>
  <c r="D1212" i="1"/>
  <c r="C1212"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C1157" i="1"/>
  <c r="D1156" i="1"/>
  <c r="C1156" i="1"/>
  <c r="D1155" i="1"/>
  <c r="C1155" i="1"/>
  <c r="C1154"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D1144" i="1"/>
  <c r="C1144" i="1"/>
  <c r="H1143" i="1"/>
  <c r="G1143" i="1"/>
  <c r="D1143" i="1"/>
  <c r="C1143" i="1"/>
  <c r="D1142" i="1"/>
  <c r="C1142" i="1"/>
  <c r="D1141" i="1"/>
  <c r="C1141" i="1"/>
  <c r="H1140" i="1"/>
  <c r="G1140" i="1"/>
  <c r="D1140" i="1"/>
  <c r="C1140" i="1"/>
  <c r="H1139" i="1"/>
  <c r="G1139" i="1"/>
  <c r="D1139" i="1"/>
  <c r="C1139" i="1"/>
  <c r="D1138" i="1"/>
  <c r="C1138" i="1"/>
  <c r="D1137" i="1"/>
  <c r="C1137" i="1"/>
  <c r="G1137" i="1" s="1"/>
  <c r="H1136" i="1"/>
  <c r="G1136" i="1"/>
  <c r="D1136" i="1"/>
  <c r="C1136" i="1"/>
  <c r="H1135" i="1"/>
  <c r="G1135" i="1"/>
  <c r="D1135" i="1"/>
  <c r="C1135" i="1"/>
  <c r="H1134" i="1"/>
  <c r="G1134" i="1"/>
  <c r="D1134" i="1"/>
  <c r="C1134" i="1"/>
  <c r="D1133" i="1"/>
  <c r="G1133" i="1" s="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D1061" i="1"/>
  <c r="H1061" i="1" s="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D1052" i="1"/>
  <c r="H1052" i="1" s="1"/>
  <c r="C1052" i="1"/>
  <c r="H1051" i="1"/>
  <c r="G1051" i="1"/>
  <c r="D1051" i="1"/>
  <c r="C1051" i="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D1034" i="1"/>
  <c r="D1033" i="1"/>
  <c r="C1033" i="1"/>
  <c r="D1032" i="1"/>
  <c r="C1032" i="1"/>
  <c r="H1031" i="1"/>
  <c r="G1031" i="1"/>
  <c r="D1031" i="1"/>
  <c r="C1031"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H1014" i="1" s="1"/>
  <c r="C1014" i="1"/>
  <c r="D1012" i="1"/>
  <c r="C1012" i="1"/>
  <c r="H1011" i="1"/>
  <c r="G1011" i="1"/>
  <c r="D1011" i="1"/>
  <c r="C1011" i="1"/>
  <c r="H1010" i="1"/>
  <c r="G1010" i="1"/>
  <c r="D1010" i="1"/>
  <c r="C1010" i="1"/>
  <c r="H1009" i="1"/>
  <c r="G1009" i="1"/>
  <c r="D1009" i="1"/>
  <c r="C1009" i="1"/>
  <c r="D1008" i="1"/>
  <c r="C1008" i="1"/>
  <c r="D1006" i="1"/>
  <c r="C1006" i="1"/>
  <c r="H1006" i="1" s="1"/>
  <c r="H1005" i="1"/>
  <c r="G1005" i="1"/>
  <c r="D1005" i="1"/>
  <c r="C1005" i="1"/>
  <c r="D1004" i="1"/>
  <c r="C1004" i="1"/>
  <c r="G1004" i="1" s="1"/>
  <c r="D1003" i="1"/>
  <c r="G1003" i="1" s="1"/>
  <c r="C1003" i="1"/>
  <c r="D1002" i="1"/>
  <c r="C1002" i="1"/>
  <c r="H1001" i="1"/>
  <c r="G1001" i="1"/>
  <c r="D1001" i="1"/>
  <c r="C1001" i="1"/>
  <c r="H1000" i="1"/>
  <c r="D1000" i="1"/>
  <c r="C1000" i="1"/>
  <c r="G1000" i="1" s="1"/>
  <c r="D999" i="1"/>
  <c r="C999" i="1"/>
  <c r="H999" i="1" s="1"/>
  <c r="D998" i="1"/>
  <c r="C998" i="1"/>
  <c r="D996" i="1"/>
  <c r="C996" i="1"/>
  <c r="H995" i="1"/>
  <c r="G995" i="1"/>
  <c r="D995" i="1"/>
  <c r="C995" i="1"/>
  <c r="H994" i="1"/>
  <c r="G994" i="1"/>
  <c r="D994" i="1"/>
  <c r="C994" i="1"/>
  <c r="D993" i="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G647" i="1"/>
  <c r="D647" i="1"/>
  <c r="H647" i="1" s="1"/>
  <c r="C647" i="1"/>
  <c r="H646" i="1"/>
  <c r="G646" i="1"/>
  <c r="D646" i="1"/>
  <c r="C646" i="1"/>
  <c r="D645" i="1"/>
  <c r="H645" i="1" s="1"/>
  <c r="C645" i="1"/>
  <c r="D644" i="1"/>
  <c r="G644" i="1" s="1"/>
  <c r="C644" i="1"/>
  <c r="D643" i="1"/>
  <c r="H643" i="1" s="1"/>
  <c r="C643" i="1"/>
  <c r="G642" i="1"/>
  <c r="D642" i="1"/>
  <c r="H642" i="1" s="1"/>
  <c r="C642" i="1"/>
  <c r="D641" i="1"/>
  <c r="H641" i="1" s="1"/>
  <c r="C641" i="1"/>
  <c r="C638" i="1"/>
  <c r="C637" i="1"/>
  <c r="G632"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D412" i="1"/>
  <c r="G412" i="1" s="1"/>
  <c r="C412" i="1"/>
  <c r="C411" i="1"/>
  <c r="D406" i="1"/>
  <c r="H406" i="1" s="1"/>
  <c r="C406" i="1"/>
  <c r="G405"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D334" i="1"/>
  <c r="H333" i="1"/>
  <c r="G333" i="1"/>
  <c r="D333" i="1"/>
  <c r="C333" i="1"/>
  <c r="H332" i="1"/>
  <c r="G332" i="1"/>
  <c r="D332" i="1"/>
  <c r="C332" i="1"/>
  <c r="G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G291" i="1" s="1"/>
  <c r="C291" i="1"/>
  <c r="H290" i="1"/>
  <c r="D290" i="1"/>
  <c r="G290" i="1" s="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G261" i="1"/>
  <c r="D261" i="1"/>
  <c r="H261" i="1" s="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G190" i="1" s="1"/>
  <c r="C190" i="1"/>
  <c r="D189" i="1"/>
  <c r="G189" i="1" s="1"/>
  <c r="C189" i="1"/>
  <c r="H188" i="1"/>
  <c r="G188" i="1"/>
  <c r="D188" i="1"/>
  <c r="C188" i="1"/>
  <c r="H187" i="1"/>
  <c r="G187" i="1"/>
  <c r="D187" i="1"/>
  <c r="C187" i="1"/>
  <c r="D186" i="1"/>
  <c r="H186" i="1" s="1"/>
  <c r="C186" i="1"/>
  <c r="H185" i="1"/>
  <c r="G185" i="1"/>
  <c r="D185" i="1"/>
  <c r="C185" i="1"/>
  <c r="C184" i="1"/>
  <c r="H183" i="1"/>
  <c r="G183" i="1"/>
  <c r="D183" i="1"/>
  <c r="C183" i="1"/>
  <c r="D182" i="1"/>
  <c r="H182" i="1" s="1"/>
  <c r="C182" i="1"/>
  <c r="H181" i="1"/>
  <c r="G181" i="1"/>
  <c r="D181" i="1"/>
  <c r="C181" i="1"/>
  <c r="H180" i="1"/>
  <c r="G180" i="1"/>
  <c r="D180" i="1"/>
  <c r="C180" i="1"/>
  <c r="D179" i="1"/>
  <c r="H179" i="1" s="1"/>
  <c r="C179" i="1"/>
  <c r="H178" i="1"/>
  <c r="D178" i="1"/>
  <c r="G178" i="1" s="1"/>
  <c r="C178" i="1"/>
  <c r="H177" i="1"/>
  <c r="D177" i="1"/>
  <c r="G177" i="1" s="1"/>
  <c r="C177" i="1"/>
  <c r="H176" i="1"/>
  <c r="D176" i="1"/>
  <c r="G176" i="1" s="1"/>
  <c r="C176" i="1"/>
  <c r="H175" i="1"/>
  <c r="D175" i="1"/>
  <c r="G175" i="1" s="1"/>
  <c r="C175" i="1"/>
  <c r="H174" i="1"/>
  <c r="G174" i="1"/>
  <c r="D174" i="1"/>
  <c r="C174" i="1"/>
  <c r="C173" i="1"/>
  <c r="H172" i="1"/>
  <c r="D172" i="1"/>
  <c r="G172" i="1" s="1"/>
  <c r="C172" i="1"/>
  <c r="H171" i="1"/>
  <c r="G171" i="1"/>
  <c r="D171" i="1"/>
  <c r="C171" i="1"/>
  <c r="H170" i="1"/>
  <c r="G170" i="1"/>
  <c r="D170" i="1"/>
  <c r="C170" i="1"/>
  <c r="H169" i="1"/>
  <c r="D169" i="1"/>
  <c r="G169" i="1" s="1"/>
  <c r="C169" i="1"/>
  <c r="H168" i="1"/>
  <c r="D168" i="1"/>
  <c r="G168" i="1" s="1"/>
  <c r="C168" i="1"/>
  <c r="H167" i="1"/>
  <c r="D167" i="1"/>
  <c r="G167" i="1" s="1"/>
  <c r="C167" i="1"/>
  <c r="H166" i="1"/>
  <c r="D166" i="1"/>
  <c r="G166" i="1" s="1"/>
  <c r="C166" i="1"/>
  <c r="D165" i="1"/>
  <c r="H165" i="1" s="1"/>
  <c r="C165" i="1"/>
  <c r="H164" i="1"/>
  <c r="G164" i="1"/>
  <c r="D164" i="1"/>
  <c r="C164" i="1"/>
  <c r="H163" i="1"/>
  <c r="D163" i="1"/>
  <c r="G163" i="1" s="1"/>
  <c r="C163" i="1"/>
  <c r="H162" i="1"/>
  <c r="G162" i="1"/>
  <c r="D162" i="1"/>
  <c r="C162" i="1"/>
  <c r="D161" i="1"/>
  <c r="H161" i="1" s="1"/>
  <c r="C161" i="1"/>
  <c r="C160" i="1"/>
  <c r="D158" i="1"/>
  <c r="H158" i="1" s="1"/>
  <c r="C158" i="1"/>
  <c r="D157" i="1"/>
  <c r="H157" i="1" s="1"/>
  <c r="C157" i="1"/>
  <c r="H156" i="1"/>
  <c r="G156" i="1"/>
  <c r="D156" i="1"/>
  <c r="C156" i="1"/>
  <c r="D155" i="1"/>
  <c r="H155" i="1" s="1"/>
  <c r="C155" i="1"/>
  <c r="G154" i="1"/>
  <c r="D154" i="1"/>
  <c r="H154" i="1" s="1"/>
  <c r="C154" i="1"/>
  <c r="G153" i="1"/>
  <c r="D153" i="1"/>
  <c r="H153" i="1" s="1"/>
  <c r="C153" i="1"/>
  <c r="G152" i="1"/>
  <c r="D152" i="1"/>
  <c r="H152" i="1" s="1"/>
  <c r="C152" i="1"/>
  <c r="H151" i="1"/>
  <c r="G151" i="1"/>
  <c r="D151" i="1"/>
  <c r="C151" i="1"/>
  <c r="G150" i="1"/>
  <c r="D150" i="1"/>
  <c r="H150" i="1" s="1"/>
  <c r="C150" i="1"/>
  <c r="D149" i="1"/>
  <c r="H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G132" i="1" s="1"/>
  <c r="C132" i="1"/>
  <c r="H131" i="1"/>
  <c r="D131" i="1"/>
  <c r="G131" i="1" s="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18" i="6" l="1"/>
  <c r="E114" i="6"/>
  <c r="I29" i="3"/>
  <c r="D1436" i="1"/>
  <c r="G1577" i="1"/>
  <c r="H1568" i="1"/>
  <c r="H1563" i="1"/>
  <c r="E297" i="9"/>
  <c r="B297" i="9" s="1"/>
  <c r="G1567" i="1"/>
  <c r="G1565" i="1"/>
  <c r="D49" i="8"/>
  <c r="C1524" i="1" s="1"/>
  <c r="G1524" i="1" s="1"/>
  <c r="H1538" i="1"/>
  <c r="H1536" i="1"/>
  <c r="G1535" i="1"/>
  <c r="G1533" i="1"/>
  <c r="G1531" i="1"/>
  <c r="H1525" i="1"/>
  <c r="G1525" i="1"/>
  <c r="D43" i="8"/>
  <c r="G1510" i="1"/>
  <c r="G1503" i="1"/>
  <c r="G1502" i="1"/>
  <c r="G1486" i="1"/>
  <c r="H1483" i="1"/>
  <c r="E295" i="9"/>
  <c r="B295" i="9" s="1"/>
  <c r="H1264" i="1"/>
  <c r="H1278" i="1"/>
  <c r="H1263" i="1"/>
  <c r="H1242" i="1"/>
  <c r="G1233" i="1"/>
  <c r="H1232" i="1"/>
  <c r="H1229" i="1"/>
  <c r="E245" i="5"/>
  <c r="D1222" i="1" s="1"/>
  <c r="G1218" i="1"/>
  <c r="G1212" i="1"/>
  <c r="F234" i="5"/>
  <c r="G1166" i="1"/>
  <c r="H1166" i="1"/>
  <c r="D1157" i="1"/>
  <c r="G1151" i="1"/>
  <c r="F164" i="5"/>
  <c r="H1138" i="1"/>
  <c r="H1137" i="1"/>
  <c r="H1064" i="1"/>
  <c r="H1047" i="1"/>
  <c r="H1050" i="1"/>
  <c r="G1035" i="1"/>
  <c r="H1033" i="1"/>
  <c r="G1033" i="1"/>
  <c r="G1014" i="1"/>
  <c r="H1004" i="1"/>
  <c r="G1002" i="1"/>
  <c r="H1002" i="1"/>
  <c r="G998" i="1"/>
  <c r="H996" i="1"/>
  <c r="H1241" i="1"/>
  <c r="G1243" i="1"/>
  <c r="G1265" i="1"/>
  <c r="H1245" i="1"/>
  <c r="G1244" i="1"/>
  <c r="G1242" i="1"/>
  <c r="G1240" i="1"/>
  <c r="G1232" i="1"/>
  <c r="G1229" i="1"/>
  <c r="E282" i="9"/>
  <c r="B282" i="9" s="1"/>
  <c r="H1223" i="1"/>
  <c r="F246" i="5"/>
  <c r="E281" i="9"/>
  <c r="B281" i="9" s="1"/>
  <c r="G1217" i="1"/>
  <c r="G1216" i="1"/>
  <c r="G1211" i="1"/>
  <c r="H1211" i="1"/>
  <c r="H1212" i="1"/>
  <c r="H1157" i="1"/>
  <c r="H1156" i="1"/>
  <c r="H1154" i="1"/>
  <c r="H1155" i="1"/>
  <c r="H1151" i="1"/>
  <c r="G1144" i="1"/>
  <c r="H1142" i="1"/>
  <c r="G1141" i="1"/>
  <c r="H1141" i="1"/>
  <c r="H1133" i="1"/>
  <c r="F70" i="5"/>
  <c r="H1048" i="1"/>
  <c r="G1032" i="1"/>
  <c r="G1012" i="1"/>
  <c r="G1008" i="1"/>
  <c r="G1006" i="1"/>
  <c r="H991" i="1"/>
  <c r="E33" i="9"/>
  <c r="B33" i="9" s="1"/>
  <c r="G1278" i="1"/>
  <c r="G1275" i="1"/>
  <c r="G1274" i="1"/>
  <c r="H1265" i="1"/>
  <c r="G1264" i="1"/>
  <c r="G1263" i="1"/>
  <c r="G1245" i="1"/>
  <c r="E285" i="9"/>
  <c r="B285" i="9" s="1"/>
  <c r="H1244" i="1"/>
  <c r="E291" i="9"/>
  <c r="B291" i="9" s="1"/>
  <c r="G1241" i="1"/>
  <c r="H1240" i="1"/>
  <c r="G1236" i="1"/>
  <c r="G1237" i="1"/>
  <c r="F259" i="5"/>
  <c r="H1236" i="1"/>
  <c r="D258" i="5"/>
  <c r="H1237" i="1"/>
  <c r="H1233" i="1"/>
  <c r="G1227" i="1"/>
  <c r="H1227" i="1"/>
  <c r="H1224" i="1"/>
  <c r="G1223" i="1"/>
  <c r="G1224" i="1"/>
  <c r="H1218" i="1"/>
  <c r="F239" i="5"/>
  <c r="E237" i="5"/>
  <c r="H1217" i="1"/>
  <c r="H1216" i="1"/>
  <c r="C1215" i="1"/>
  <c r="F238" i="5"/>
  <c r="E308" i="9"/>
  <c r="B308" i="9" s="1"/>
  <c r="G1165" i="1"/>
  <c r="H1165" i="1"/>
  <c r="H1160" i="1"/>
  <c r="G1157" i="1"/>
  <c r="G1160" i="1"/>
  <c r="F180" i="5"/>
  <c r="G1156" i="1"/>
  <c r="G1154" i="1"/>
  <c r="G1155" i="1"/>
  <c r="H1148" i="1"/>
  <c r="G1148" i="1"/>
  <c r="F170" i="5"/>
  <c r="G1142" i="1"/>
  <c r="G1138" i="1"/>
  <c r="E287" i="9"/>
  <c r="B287" i="9" s="1"/>
  <c r="D1127" i="1"/>
  <c r="G1064" i="1"/>
  <c r="G1061" i="1"/>
  <c r="G1052" i="1"/>
  <c r="G1047" i="1"/>
  <c r="G1048" i="1"/>
  <c r="G1050" i="1"/>
  <c r="H1035" i="1"/>
  <c r="C1034" i="1"/>
  <c r="H1032" i="1"/>
  <c r="C1030" i="1"/>
  <c r="G1013" i="1"/>
  <c r="H1013" i="1"/>
  <c r="F35" i="5"/>
  <c r="H1012" i="1"/>
  <c r="H1008" i="1"/>
  <c r="C1007" i="1"/>
  <c r="H1003" i="1"/>
  <c r="H997" i="1"/>
  <c r="F19" i="5"/>
  <c r="G999" i="1"/>
  <c r="G997" i="1"/>
  <c r="H998" i="1"/>
  <c r="G996" i="1"/>
  <c r="H993" i="1"/>
  <c r="E12" i="5"/>
  <c r="D990" i="1" s="1"/>
  <c r="G991" i="1"/>
  <c r="G993" i="1"/>
  <c r="E299" i="9"/>
  <c r="B299" i="9" s="1"/>
  <c r="E27" i="9"/>
  <c r="B27" i="9" s="1"/>
  <c r="E32" i="9"/>
  <c r="B32" i="9" s="1"/>
  <c r="E293" i="9"/>
  <c r="B293" i="9" s="1"/>
  <c r="E302" i="9"/>
  <c r="B302" i="9" s="1"/>
  <c r="E286" i="9"/>
  <c r="B286" i="9" s="1"/>
  <c r="D411" i="1"/>
  <c r="G411" i="1" s="1"/>
  <c r="H412" i="1"/>
  <c r="G637" i="1"/>
  <c r="H637" i="1"/>
  <c r="G631" i="1"/>
  <c r="B275" i="9"/>
  <c r="E23" i="9"/>
  <c r="B23" i="9" s="1"/>
  <c r="E300" i="9"/>
  <c r="B300" i="9" s="1"/>
  <c r="F215" i="9"/>
  <c r="B215" i="9" s="1"/>
  <c r="H411" i="1"/>
  <c r="E44" i="9"/>
  <c r="B44" i="9" s="1"/>
  <c r="G711" i="1"/>
  <c r="G710" i="1"/>
  <c r="G709" i="1"/>
  <c r="F217" i="9"/>
  <c r="B217" i="9" s="1"/>
  <c r="H644" i="1"/>
  <c r="G643" i="1"/>
  <c r="G645" i="1"/>
  <c r="F652" i="4"/>
  <c r="G641" i="1"/>
  <c r="G406" i="1"/>
  <c r="H378" i="1"/>
  <c r="G378" i="1"/>
  <c r="E363" i="4"/>
  <c r="D358" i="1" s="1"/>
  <c r="F383" i="4"/>
  <c r="F312" i="4"/>
  <c r="H291" i="1"/>
  <c r="F418" i="4"/>
  <c r="E644" i="4"/>
  <c r="D638" i="1" s="1"/>
  <c r="G259" i="1"/>
  <c r="H259" i="1"/>
  <c r="D260" i="1"/>
  <c r="H206" i="1"/>
  <c r="G191" i="1"/>
  <c r="H190" i="1"/>
  <c r="H189" i="1"/>
  <c r="F188" i="4"/>
  <c r="G184" i="1"/>
  <c r="G186" i="1"/>
  <c r="G182" i="1"/>
  <c r="G179" i="1"/>
  <c r="E43" i="9"/>
  <c r="B43" i="9" s="1"/>
  <c r="B219" i="9"/>
  <c r="G173" i="1"/>
  <c r="G165" i="1"/>
  <c r="D160" i="1"/>
  <c r="H160" i="1" s="1"/>
  <c r="G160" i="1"/>
  <c r="G161" i="1"/>
  <c r="G158" i="1"/>
  <c r="G155" i="1"/>
  <c r="G157" i="1"/>
  <c r="E40" i="9"/>
  <c r="B40" i="9" s="1"/>
  <c r="G149" i="1"/>
  <c r="G121" i="1"/>
  <c r="G123" i="1"/>
  <c r="D120" i="1"/>
  <c r="H108" i="1"/>
  <c r="G108" i="1"/>
  <c r="F112" i="4"/>
  <c r="E31" i="9"/>
  <c r="B31" i="9" s="1"/>
  <c r="G64" i="1"/>
  <c r="G65" i="1"/>
  <c r="H1441" i="1"/>
  <c r="G1441" i="1"/>
  <c r="I1441" i="1" s="1"/>
  <c r="J1441" i="1"/>
  <c r="H1477" i="1"/>
  <c r="G1477" i="1"/>
  <c r="J1477" i="1"/>
  <c r="H1339" i="1"/>
  <c r="G1339" i="1"/>
  <c r="H1347" i="1"/>
  <c r="G1347" i="1"/>
  <c r="H1355" i="1"/>
  <c r="G1355" i="1"/>
  <c r="H1363" i="1"/>
  <c r="G1363" i="1"/>
  <c r="H1371" i="1"/>
  <c r="G1371" i="1"/>
  <c r="H1379" i="1"/>
  <c r="G1379" i="1"/>
  <c r="H1387" i="1"/>
  <c r="G1387" i="1"/>
  <c r="G1392" i="1"/>
  <c r="H1395" i="1"/>
  <c r="G1395" i="1"/>
  <c r="H1335" i="1"/>
  <c r="G1335" i="1"/>
  <c r="G1340" i="1"/>
  <c r="H1343" i="1"/>
  <c r="G1343" i="1"/>
  <c r="G1348" i="1"/>
  <c r="H1351" i="1"/>
  <c r="G1351" i="1"/>
  <c r="G1356" i="1"/>
  <c r="H1359" i="1"/>
  <c r="G1359" i="1"/>
  <c r="G1364" i="1"/>
  <c r="H1367" i="1"/>
  <c r="G1367" i="1"/>
  <c r="G1372" i="1"/>
  <c r="H1375" i="1"/>
  <c r="G1375" i="1"/>
  <c r="G1380" i="1"/>
  <c r="H1383" i="1"/>
  <c r="G1383" i="1"/>
  <c r="G1388" i="1"/>
  <c r="H1391" i="1"/>
  <c r="G1391" i="1"/>
  <c r="H1485" i="1"/>
  <c r="G1485" i="1"/>
  <c r="G1526" i="1"/>
  <c r="H1526" i="1"/>
  <c r="G1558" i="1"/>
  <c r="H1558" i="1"/>
  <c r="E298" i="4"/>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J1439" i="1"/>
  <c r="I1446" i="1"/>
  <c r="H1447" i="1"/>
  <c r="G1447" i="1"/>
  <c r="I1447" i="1" s="1"/>
  <c r="I1450" i="1"/>
  <c r="H1451" i="1"/>
  <c r="G1451" i="1"/>
  <c r="I1451" i="1" s="1"/>
  <c r="H1454" i="1"/>
  <c r="G1454" i="1"/>
  <c r="I1456" i="1"/>
  <c r="H1457" i="1"/>
  <c r="G1457" i="1"/>
  <c r="I1457" i="1" s="1"/>
  <c r="I1460" i="1"/>
  <c r="H1461" i="1"/>
  <c r="G1461" i="1"/>
  <c r="I1463" i="1"/>
  <c r="H1464" i="1"/>
  <c r="G1464" i="1"/>
  <c r="I1467" i="1"/>
  <c r="H1468" i="1"/>
  <c r="G1468" i="1"/>
  <c r="I1471" i="1"/>
  <c r="H1472" i="1"/>
  <c r="G1472" i="1"/>
  <c r="I1472" i="1" s="1"/>
  <c r="H1481" i="1"/>
  <c r="G1481" i="1"/>
  <c r="H1497" i="1"/>
  <c r="G1497" i="1"/>
  <c r="G1556" i="1"/>
  <c r="H1556" i="1"/>
  <c r="F339" i="4"/>
  <c r="D311" i="4"/>
  <c r="C334" i="1"/>
  <c r="H1333" i="1"/>
  <c r="H1337" i="1"/>
  <c r="H1341" i="1"/>
  <c r="H1345" i="1"/>
  <c r="H1349" i="1"/>
  <c r="H1353" i="1"/>
  <c r="H1357" i="1"/>
  <c r="H1361" i="1"/>
  <c r="H1365" i="1"/>
  <c r="H1369" i="1"/>
  <c r="H1373" i="1"/>
  <c r="H1377" i="1"/>
  <c r="H1381" i="1"/>
  <c r="H1385" i="1"/>
  <c r="H1389" i="1"/>
  <c r="H1393" i="1"/>
  <c r="H1445" i="1"/>
  <c r="G1445" i="1"/>
  <c r="J1447" i="1"/>
  <c r="J1451" i="1"/>
  <c r="J1457" i="1"/>
  <c r="J1464" i="1"/>
  <c r="J1468" i="1"/>
  <c r="J1472" i="1"/>
  <c r="I1478" i="1"/>
  <c r="H1479" i="1"/>
  <c r="G1479" i="1"/>
  <c r="I1479" i="1" s="1"/>
  <c r="H1493" i="1"/>
  <c r="G1493" i="1"/>
  <c r="G1542" i="1"/>
  <c r="H1542" i="1"/>
  <c r="G1574" i="1"/>
  <c r="H1574" i="1"/>
  <c r="D1104" i="1"/>
  <c r="H1336" i="1"/>
  <c r="H1340" i="1"/>
  <c r="H1344" i="1"/>
  <c r="H1348" i="1"/>
  <c r="H1352" i="1"/>
  <c r="H1356" i="1"/>
  <c r="H1360" i="1"/>
  <c r="H1364" i="1"/>
  <c r="H1368" i="1"/>
  <c r="H1372" i="1"/>
  <c r="H1376" i="1"/>
  <c r="H1380" i="1"/>
  <c r="H1384" i="1"/>
  <c r="H1388" i="1"/>
  <c r="H1392"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3" i="1"/>
  <c r="G1443" i="1"/>
  <c r="J1443" i="1"/>
  <c r="H1449" i="1"/>
  <c r="G1449" i="1"/>
  <c r="I1449" i="1" s="1"/>
  <c r="H1453" i="1"/>
  <c r="G1453" i="1"/>
  <c r="H1455" i="1"/>
  <c r="G1455" i="1"/>
  <c r="I1455" i="1" s="1"/>
  <c r="H1459" i="1"/>
  <c r="G1459" i="1"/>
  <c r="H1462" i="1"/>
  <c r="G1462" i="1"/>
  <c r="I1462" i="1" s="1"/>
  <c r="H1466" i="1"/>
  <c r="G1466" i="1"/>
  <c r="H1474" i="1"/>
  <c r="G1474" i="1"/>
  <c r="I1474" i="1" s="1"/>
  <c r="H1489" i="1"/>
  <c r="G1489" i="1"/>
  <c r="G1540" i="1"/>
  <c r="H1540" i="1"/>
  <c r="G1572" i="1"/>
  <c r="H1572" i="1"/>
  <c r="F17" i="4"/>
  <c r="D7" i="4"/>
  <c r="F133" i="4"/>
  <c r="F13" i="5"/>
  <c r="D12" i="5"/>
  <c r="G315" i="9"/>
  <c r="E315" i="9" s="1"/>
  <c r="H29" i="3"/>
  <c r="J1446" i="1"/>
  <c r="J1448" i="1"/>
  <c r="J1450" i="1"/>
  <c r="J1452" i="1"/>
  <c r="J1456" i="1"/>
  <c r="J1458" i="1"/>
  <c r="J1460" i="1"/>
  <c r="J1463" i="1"/>
  <c r="J1465" i="1"/>
  <c r="J1467" i="1"/>
  <c r="J1471" i="1"/>
  <c r="J1473" i="1"/>
  <c r="J1476" i="1"/>
  <c r="J1478" i="1"/>
  <c r="G1480" i="1"/>
  <c r="G1484" i="1"/>
  <c r="G1488" i="1"/>
  <c r="G1492" i="1"/>
  <c r="G1496" i="1"/>
  <c r="G1501" i="1"/>
  <c r="H1504" i="1"/>
  <c r="G1506" i="1"/>
  <c r="G1509" i="1"/>
  <c r="H1512" i="1"/>
  <c r="G1514" i="1"/>
  <c r="H1528" i="1"/>
  <c r="H1530" i="1"/>
  <c r="H1544" i="1"/>
  <c r="H1546" i="1"/>
  <c r="H1560" i="1"/>
  <c r="H1562" i="1"/>
  <c r="H1576" i="1"/>
  <c r="H1578" i="1"/>
  <c r="F177" i="4"/>
  <c r="E163" i="4"/>
  <c r="F530" i="4"/>
  <c r="D529" i="4"/>
  <c r="I24" i="3"/>
  <c r="H1532" i="1"/>
  <c r="H1534" i="1"/>
  <c r="H1548" i="1"/>
  <c r="H1550" i="1"/>
  <c r="H1564" i="1"/>
  <c r="H1566" i="1"/>
  <c r="H1580" i="1"/>
  <c r="E50" i="4"/>
  <c r="D46" i="1" s="1"/>
  <c r="E106" i="4"/>
  <c r="D102" i="1" s="1"/>
  <c r="F236" i="4"/>
  <c r="D224" i="4"/>
  <c r="G307" i="9"/>
  <c r="D176" i="5"/>
  <c r="F177" i="5"/>
  <c r="D50" i="4"/>
  <c r="D82" i="4"/>
  <c r="F153" i="4"/>
  <c r="D152" i="4"/>
  <c r="F263" i="4"/>
  <c r="F300" i="4"/>
  <c r="D299" i="4"/>
  <c r="F352" i="4"/>
  <c r="D351" i="4"/>
  <c r="E529" i="4"/>
  <c r="G143" i="9"/>
  <c r="E143" i="9" s="1"/>
  <c r="B143" i="9" s="1"/>
  <c r="F603" i="4"/>
  <c r="E68" i="5"/>
  <c r="F135" i="5"/>
  <c r="D134" i="5"/>
  <c r="H307" i="9"/>
  <c r="E176" i="5"/>
  <c r="F169" i="4"/>
  <c r="D163" i="4"/>
  <c r="F197" i="4"/>
  <c r="D196" i="4"/>
  <c r="F264" i="4"/>
  <c r="F416" i="4"/>
  <c r="E459" i="4"/>
  <c r="D484" i="4"/>
  <c r="D515" i="4"/>
  <c r="F522" i="4"/>
  <c r="F581" i="4"/>
  <c r="D580" i="4"/>
  <c r="F643" i="4"/>
  <c r="F79" i="5"/>
  <c r="D78" i="5"/>
  <c r="G290" i="9"/>
  <c r="E290" i="9" s="1"/>
  <c r="B290" i="9" s="1"/>
  <c r="F149" i="5"/>
  <c r="D146" i="5"/>
  <c r="G310" i="9"/>
  <c r="E310" i="9" s="1"/>
  <c r="B310" i="9" s="1"/>
  <c r="F206" i="5"/>
  <c r="E35" i="6"/>
  <c r="D42" i="8"/>
  <c r="G188" i="9"/>
  <c r="E188" i="9" s="1"/>
  <c r="B188" i="9" s="1"/>
  <c r="F134" i="4"/>
  <c r="D363" i="4"/>
  <c r="F427" i="4"/>
  <c r="D421" i="4"/>
  <c r="F69" i="5"/>
  <c r="F250" i="5"/>
  <c r="D245" i="5"/>
  <c r="F115" i="6"/>
  <c r="D114"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9" i="9"/>
  <c r="E189" i="9" s="1"/>
  <c r="B189" i="9" s="1"/>
  <c r="G185" i="9"/>
  <c r="E185" i="9" s="1"/>
  <c r="B185" i="9" s="1"/>
  <c r="G165" i="9"/>
  <c r="G164" i="9"/>
  <c r="E164" i="9" s="1"/>
  <c r="B164" i="9" s="1"/>
  <c r="G163" i="9"/>
  <c r="E163" i="9" s="1"/>
  <c r="B163" i="9" s="1"/>
  <c r="G162" i="9"/>
  <c r="E162" i="9" s="1"/>
  <c r="B162" i="9" s="1"/>
  <c r="G161" i="9"/>
  <c r="E161" i="9" s="1"/>
  <c r="B161" i="9" s="1"/>
  <c r="G186" i="9"/>
  <c r="E186" i="9" s="1"/>
  <c r="B186" i="9" s="1"/>
  <c r="G190" i="9"/>
  <c r="E190" i="9" s="1"/>
  <c r="B190" i="9" s="1"/>
  <c r="G187" i="9"/>
  <c r="E187" i="9" s="1"/>
  <c r="B187"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03" i="9"/>
  <c r="B107" i="9"/>
  <c r="B111" i="9"/>
  <c r="B115" i="9"/>
  <c r="B119" i="9"/>
  <c r="B123" i="9"/>
  <c r="B131" i="9"/>
  <c r="B139" i="9"/>
  <c r="B151" i="9"/>
  <c r="B159" i="9"/>
  <c r="H165" i="9"/>
  <c r="F574" i="4"/>
  <c r="F632" i="4"/>
  <c r="E289" i="9"/>
  <c r="B289" i="9" s="1"/>
  <c r="F10" i="6"/>
  <c r="F94" i="6"/>
  <c r="E102" i="9"/>
  <c r="B102" i="9" s="1"/>
  <c r="E106" i="9"/>
  <c r="B106" i="9" s="1"/>
  <c r="E110" i="9"/>
  <c r="B110" i="9" s="1"/>
  <c r="E114" i="9"/>
  <c r="B114" i="9" s="1"/>
  <c r="E118" i="9"/>
  <c r="B118" i="9" s="1"/>
  <c r="E122" i="9"/>
  <c r="B122" i="9" s="1"/>
  <c r="G184" i="9"/>
  <c r="E184" i="9" s="1"/>
  <c r="B184" i="9" s="1"/>
  <c r="E309" i="9"/>
  <c r="B309" i="9" s="1"/>
  <c r="B83" i="9"/>
  <c r="E86" i="9"/>
  <c r="B86" i="9" s="1"/>
  <c r="B91" i="9"/>
  <c r="E94" i="9"/>
  <c r="B94" i="9" s="1"/>
  <c r="B99" i="9"/>
  <c r="B100" i="9"/>
  <c r="B104" i="9"/>
  <c r="B108" i="9"/>
  <c r="B112" i="9"/>
  <c r="B116" i="9"/>
  <c r="B120" i="9"/>
  <c r="G166" i="9"/>
  <c r="B294" i="9"/>
  <c r="B223" i="9"/>
  <c r="F226" i="9"/>
  <c r="B226" i="9" s="1"/>
  <c r="F234" i="9"/>
  <c r="B234" i="9" s="1"/>
  <c r="B239" i="9"/>
  <c r="F242" i="9"/>
  <c r="B242" i="9" s="1"/>
  <c r="B247" i="9"/>
  <c r="F250" i="9"/>
  <c r="B250" i="9" s="1"/>
  <c r="B255" i="9"/>
  <c r="F258" i="9"/>
  <c r="B258" i="9" s="1"/>
  <c r="B263" i="9"/>
  <c r="F266" i="9"/>
  <c r="B266" i="9" s="1"/>
  <c r="B271" i="9"/>
  <c r="B221" i="9"/>
  <c r="B228" i="9"/>
  <c r="B229" i="9"/>
  <c r="B236" i="9"/>
  <c r="B237" i="9"/>
  <c r="B244" i="9"/>
  <c r="B245" i="9"/>
  <c r="B252" i="9"/>
  <c r="B253" i="9"/>
  <c r="B260" i="9"/>
  <c r="B261" i="9"/>
  <c r="B268" i="9"/>
  <c r="B269" i="9"/>
  <c r="E283" i="9"/>
  <c r="B283" i="9" s="1"/>
  <c r="E292" i="9"/>
  <c r="B292" i="9" s="1"/>
  <c r="I27" i="3" l="1"/>
  <c r="D1408" i="1"/>
  <c r="H1524" i="1"/>
  <c r="I35" i="3"/>
  <c r="C1518" i="1"/>
  <c r="F258" i="5"/>
  <c r="C1235" i="1"/>
  <c r="I23" i="3"/>
  <c r="D1214" i="1"/>
  <c r="H1215" i="1"/>
  <c r="G1215" i="1"/>
  <c r="G1127" i="1"/>
  <c r="H1127" i="1"/>
  <c r="G1034" i="1"/>
  <c r="H1034" i="1"/>
  <c r="G1030" i="1"/>
  <c r="H1030" i="1"/>
  <c r="G1007" i="1"/>
  <c r="H1007" i="1"/>
  <c r="E7" i="5"/>
  <c r="E350" i="4"/>
  <c r="H638" i="1"/>
  <c r="G638" i="1"/>
  <c r="H260" i="1"/>
  <c r="G260" i="1"/>
  <c r="H120" i="1"/>
  <c r="G120" i="1"/>
  <c r="F529" i="4"/>
  <c r="D528" i="4"/>
  <c r="C523" i="1"/>
  <c r="F12" i="5"/>
  <c r="D7" i="5"/>
  <c r="C990" i="1"/>
  <c r="E165" i="9"/>
  <c r="B165" i="9" s="1"/>
  <c r="B192" i="9"/>
  <c r="F114" i="6"/>
  <c r="H27" i="3"/>
  <c r="C1408" i="1"/>
  <c r="K1450" i="9"/>
  <c r="G313" i="9"/>
  <c r="E313" i="9" s="1"/>
  <c r="B313" i="9" s="1"/>
  <c r="C1517" i="1"/>
  <c r="I34" i="3"/>
  <c r="F78" i="5"/>
  <c r="C1056" i="1"/>
  <c r="E420" i="4"/>
  <c r="D453" i="1"/>
  <c r="H19" i="9"/>
  <c r="E19" i="9" s="1"/>
  <c r="B19" i="9" s="1"/>
  <c r="E528" i="4"/>
  <c r="D523" i="1"/>
  <c r="F82" i="4"/>
  <c r="C78" i="1"/>
  <c r="E307" i="9"/>
  <c r="B307" i="9" s="1"/>
  <c r="H334" i="1"/>
  <c r="G334" i="1"/>
  <c r="F176" i="5"/>
  <c r="H22" i="3"/>
  <c r="C1153" i="1"/>
  <c r="D6" i="4"/>
  <c r="F7" i="4"/>
  <c r="C3" i="1"/>
  <c r="D68" i="5"/>
  <c r="F363" i="4"/>
  <c r="C358" i="1"/>
  <c r="G312" i="9"/>
  <c r="E312" i="9" s="1"/>
  <c r="F146" i="5"/>
  <c r="C1124" i="1"/>
  <c r="F163" i="4"/>
  <c r="C159" i="1"/>
  <c r="I22" i="3"/>
  <c r="D1153" i="1"/>
  <c r="E175" i="5"/>
  <c r="D1152" i="1" s="1"/>
  <c r="I21" i="3"/>
  <c r="D1046" i="1"/>
  <c r="D350" i="4"/>
  <c r="F351" i="4"/>
  <c r="C346" i="1"/>
  <c r="F50" i="4"/>
  <c r="C46" i="1"/>
  <c r="F224" i="4"/>
  <c r="C220" i="1"/>
  <c r="E151" i="4"/>
  <c r="D159" i="1"/>
  <c r="B315" i="9"/>
  <c r="E314" i="9"/>
  <c r="I10" i="3" s="1"/>
  <c r="F106" i="4"/>
  <c r="I1466" i="1"/>
  <c r="I1459" i="1"/>
  <c r="H1104" i="1"/>
  <c r="G1104" i="1"/>
  <c r="F311" i="4"/>
  <c r="C306" i="1"/>
  <c r="I1464" i="1"/>
  <c r="E407" i="4"/>
  <c r="D402" i="1" s="1"/>
  <c r="D293" i="1"/>
  <c r="I1477" i="1"/>
  <c r="F245" i="5"/>
  <c r="D237" i="5"/>
  <c r="C1222" i="1"/>
  <c r="F421" i="4"/>
  <c r="D420" i="4"/>
  <c r="C415" i="1"/>
  <c r="F580" i="4"/>
  <c r="C574" i="1"/>
  <c r="F484" i="4"/>
  <c r="C478" i="1"/>
  <c r="F196" i="4"/>
  <c r="C192" i="1"/>
  <c r="F134" i="5"/>
  <c r="C1112" i="1"/>
  <c r="D298" i="4"/>
  <c r="F299" i="4"/>
  <c r="C294" i="1"/>
  <c r="H102" i="1"/>
  <c r="G102" i="1"/>
  <c r="E166" i="9"/>
  <c r="B166" i="9" s="1"/>
  <c r="I25" i="3"/>
  <c r="D1329" i="1"/>
  <c r="F515" i="4"/>
  <c r="C509" i="1"/>
  <c r="D151" i="4"/>
  <c r="H21" i="9"/>
  <c r="G21" i="9"/>
  <c r="F152" i="4"/>
  <c r="C148" i="1"/>
  <c r="E141" i="6"/>
  <c r="G317" i="9" s="1"/>
  <c r="E317" i="9" s="1"/>
  <c r="D141" i="6"/>
  <c r="E6" i="5"/>
  <c r="E6" i="4"/>
  <c r="I1443" i="1"/>
  <c r="I1468" i="1"/>
  <c r="G1518" i="1" l="1"/>
  <c r="H1518" i="1"/>
  <c r="G1235" i="1"/>
  <c r="H1235" i="1"/>
  <c r="D985" i="1"/>
  <c r="I20" i="3"/>
  <c r="D345" i="1"/>
  <c r="E408" i="4"/>
  <c r="D403" i="1" s="1"/>
  <c r="E21" i="9"/>
  <c r="B21" i="9" s="1"/>
  <c r="H148" i="1"/>
  <c r="G148" i="1"/>
  <c r="E316" i="9"/>
  <c r="B317" i="9"/>
  <c r="H1112" i="1"/>
  <c r="G1112" i="1"/>
  <c r="F237" i="5"/>
  <c r="H23" i="3"/>
  <c r="C1214" i="1"/>
  <c r="E289" i="4"/>
  <c r="E290" i="4" s="1"/>
  <c r="D286" i="1" s="1"/>
  <c r="I17" i="3"/>
  <c r="D147" i="1"/>
  <c r="F68" i="5"/>
  <c r="H21" i="3"/>
  <c r="C1046" i="1"/>
  <c r="H1153" i="1"/>
  <c r="G1153" i="1"/>
  <c r="F141" i="6"/>
  <c r="H28" i="3"/>
  <c r="C1435" i="1"/>
  <c r="H294" i="1"/>
  <c r="G294" i="1"/>
  <c r="F420" i="4"/>
  <c r="D635" i="4"/>
  <c r="C414" i="1"/>
  <c r="H220" i="1"/>
  <c r="G220" i="1"/>
  <c r="H346" i="1"/>
  <c r="G346" i="1"/>
  <c r="H159" i="1"/>
  <c r="G159" i="1"/>
  <c r="E311" i="9"/>
  <c r="B312" i="9"/>
  <c r="H3" i="1"/>
  <c r="G3" i="1"/>
  <c r="E635" i="4"/>
  <c r="D629" i="1" s="1"/>
  <c r="D414" i="1"/>
  <c r="H1517" i="1"/>
  <c r="G1517" i="1"/>
  <c r="H11" i="3"/>
  <c r="H990" i="1"/>
  <c r="G990" i="1"/>
  <c r="D636" i="4"/>
  <c r="F528" i="4"/>
  <c r="C522" i="1"/>
  <c r="F151" i="4"/>
  <c r="D289" i="4"/>
  <c r="H17" i="3"/>
  <c r="C147" i="1"/>
  <c r="H1222" i="1"/>
  <c r="G1222" i="1"/>
  <c r="H278" i="9"/>
  <c r="D984" i="1"/>
  <c r="H509" i="1"/>
  <c r="G509" i="1"/>
  <c r="H478" i="1"/>
  <c r="G478" i="1"/>
  <c r="H415" i="1"/>
  <c r="G415" i="1"/>
  <c r="H453" i="1"/>
  <c r="G453" i="1"/>
  <c r="H1408" i="1"/>
  <c r="G1408" i="1"/>
  <c r="H523" i="1"/>
  <c r="G523" i="1"/>
  <c r="I28" i="3"/>
  <c r="D1435" i="1"/>
  <c r="H9" i="3" s="1"/>
  <c r="H1329" i="1"/>
  <c r="G1329" i="1"/>
  <c r="H192" i="1"/>
  <c r="G192" i="1"/>
  <c r="H574" i="1"/>
  <c r="G574" i="1"/>
  <c r="H306" i="1"/>
  <c r="G306" i="1"/>
  <c r="H358" i="1"/>
  <c r="G358" i="1"/>
  <c r="E636" i="4"/>
  <c r="D630" i="1" s="1"/>
  <c r="D522" i="1"/>
  <c r="H1056" i="1"/>
  <c r="G1056" i="1"/>
  <c r="F7" i="5"/>
  <c r="D6" i="5"/>
  <c r="H20" i="3"/>
  <c r="C985" i="1"/>
  <c r="E412" i="4"/>
  <c r="I16" i="3"/>
  <c r="D2" i="1"/>
  <c r="D407" i="4"/>
  <c r="F298" i="4"/>
  <c r="C293" i="1"/>
  <c r="H46" i="1"/>
  <c r="G46" i="1"/>
  <c r="F350" i="4"/>
  <c r="D408" i="4"/>
  <c r="C345" i="1"/>
  <c r="H1124" i="1"/>
  <c r="G1124" i="1"/>
  <c r="D412" i="4"/>
  <c r="F6" i="4"/>
  <c r="D290" i="4"/>
  <c r="H16" i="3"/>
  <c r="C2" i="1"/>
  <c r="D175" i="5"/>
  <c r="H78" i="1"/>
  <c r="G78" i="1"/>
  <c r="K3" i="9" l="1"/>
  <c r="I9" i="3"/>
  <c r="H1435" i="1"/>
  <c r="G1435" i="1"/>
  <c r="F408" i="4"/>
  <c r="C403" i="1"/>
  <c r="H293" i="1"/>
  <c r="G293" i="1"/>
  <c r="H147" i="1"/>
  <c r="G147" i="1"/>
  <c r="H522" i="1"/>
  <c r="G522" i="1"/>
  <c r="H414" i="1"/>
  <c r="G414" i="1"/>
  <c r="H1046" i="1"/>
  <c r="G1046" i="1"/>
  <c r="H2" i="1"/>
  <c r="G2" i="1"/>
  <c r="D639" i="4"/>
  <c r="F412" i="4"/>
  <c r="C407" i="1"/>
  <c r="H345" i="1"/>
  <c r="G345" i="1"/>
  <c r="N3" i="9"/>
  <c r="I11" i="3"/>
  <c r="F635" i="4"/>
  <c r="C629" i="1"/>
  <c r="E413" i="4"/>
  <c r="E414" i="4" s="1"/>
  <c r="D409" i="1" s="1"/>
  <c r="E291" i="4"/>
  <c r="D287" i="1" s="1"/>
  <c r="D285" i="1"/>
  <c r="H985" i="1"/>
  <c r="G985" i="1"/>
  <c r="F290" i="4"/>
  <c r="C286" i="1"/>
  <c r="G284" i="9"/>
  <c r="E284" i="9" s="1"/>
  <c r="B284" i="9" s="1"/>
  <c r="G278" i="9"/>
  <c r="E278" i="9" s="1"/>
  <c r="F6" i="5"/>
  <c r="C984" i="1"/>
  <c r="F175" i="5"/>
  <c r="C1152" i="1"/>
  <c r="F407" i="4"/>
  <c r="C402" i="1"/>
  <c r="E639" i="4"/>
  <c r="D407" i="1"/>
  <c r="D291" i="4"/>
  <c r="F289" i="4"/>
  <c r="D413" i="4"/>
  <c r="C285" i="1"/>
  <c r="F636" i="4"/>
  <c r="C630" i="1"/>
  <c r="H1214" i="1"/>
  <c r="G1214" i="1"/>
  <c r="D633" i="1" l="1"/>
  <c r="H402" i="1"/>
  <c r="G402" i="1"/>
  <c r="H286" i="1"/>
  <c r="G286" i="1"/>
  <c r="H285" i="1"/>
  <c r="G285" i="1"/>
  <c r="H407" i="1"/>
  <c r="G407" i="1"/>
  <c r="H630" i="1"/>
  <c r="G630" i="1"/>
  <c r="F291" i="4"/>
  <c r="C287" i="1"/>
  <c r="H8" i="3"/>
  <c r="H984" i="1"/>
  <c r="G984" i="1"/>
  <c r="D641" i="4"/>
  <c r="F639" i="4"/>
  <c r="C633" i="1"/>
  <c r="D640" i="4"/>
  <c r="D415" i="4"/>
  <c r="F413" i="4"/>
  <c r="C408" i="1"/>
  <c r="H1152" i="1"/>
  <c r="G1152" i="1"/>
  <c r="E277" i="9"/>
  <c r="B278" i="9"/>
  <c r="E415" i="4"/>
  <c r="D410" i="1" s="1"/>
  <c r="D408" i="1"/>
  <c r="E640" i="4"/>
  <c r="E641" i="4" s="1"/>
  <c r="D414" i="4"/>
  <c r="H403" i="1"/>
  <c r="G403" i="1"/>
  <c r="H629" i="1"/>
  <c r="G629" i="1"/>
  <c r="D635" i="1" l="1"/>
  <c r="D642" i="4"/>
  <c r="F640" i="4"/>
  <c r="C634" i="1"/>
  <c r="H287" i="1"/>
  <c r="G287" i="1"/>
  <c r="M3" i="9"/>
  <c r="I8" i="3"/>
  <c r="F415" i="4"/>
  <c r="C410" i="1"/>
  <c r="F641" i="4"/>
  <c r="C635" i="1"/>
  <c r="F414" i="4"/>
  <c r="C409" i="1"/>
  <c r="H408" i="1"/>
  <c r="G408" i="1"/>
  <c r="H633" i="1"/>
  <c r="G633" i="1"/>
  <c r="E642" i="4"/>
  <c r="D634" i="1"/>
  <c r="H634" i="1" l="1"/>
  <c r="G634" i="1"/>
  <c r="H410" i="1"/>
  <c r="G410" i="1"/>
  <c r="D646" i="4"/>
  <c r="F642" i="4"/>
  <c r="C636" i="1"/>
  <c r="H635" i="1"/>
  <c r="G635" i="1"/>
  <c r="E646" i="4"/>
  <c r="D636" i="1"/>
  <c r="H409" i="1"/>
  <c r="G409" i="1"/>
  <c r="D645" i="4"/>
  <c r="E645" i="4"/>
  <c r="F645" i="4" l="1"/>
  <c r="H18" i="3"/>
  <c r="C639" i="1"/>
  <c r="G276" i="9"/>
  <c r="E276" i="9" s="1"/>
  <c r="B276" i="9" s="1"/>
  <c r="H636" i="1"/>
  <c r="G636" i="1"/>
  <c r="I18" i="3"/>
  <c r="D639" i="1"/>
  <c r="I19" i="3"/>
  <c r="D640" i="1"/>
  <c r="F646" i="4"/>
  <c r="C640" i="1"/>
  <c r="H19" i="3"/>
  <c r="H639" i="1" l="1"/>
  <c r="G639" i="1"/>
  <c r="H7" i="3"/>
  <c r="H640" i="1"/>
  <c r="G640" i="1"/>
  <c r="J3" i="9" l="1"/>
  <c r="G274" i="9" l="1"/>
  <c r="M272" i="9"/>
  <c r="L272" i="9"/>
  <c r="H274" i="9"/>
  <c r="G18" i="9"/>
  <c r="H18" i="9"/>
  <c r="K7" i="9"/>
  <c r="J12" i="9"/>
  <c r="J17" i="9"/>
  <c r="J5" i="9"/>
  <c r="L16" i="9"/>
  <c r="I7" i="9"/>
  <c r="K13" i="9"/>
  <c r="K6" i="9"/>
  <c r="J11" i="9"/>
  <c r="I17" i="9"/>
  <c r="I5" i="9"/>
  <c r="H16" i="9"/>
  <c r="J9" i="9"/>
  <c r="H15" i="9"/>
  <c r="I11" i="9"/>
  <c r="H17" i="9"/>
  <c r="J8" i="9"/>
  <c r="I13" i="9"/>
  <c r="I6" i="9"/>
  <c r="K12" i="9"/>
  <c r="G17" i="9"/>
  <c r="K9" i="9"/>
  <c r="L15" i="9"/>
  <c r="J7" i="9"/>
  <c r="I12" i="9"/>
  <c r="K11" i="9"/>
  <c r="J6" i="9"/>
  <c r="I9" i="9"/>
  <c r="G15" i="9"/>
  <c r="K8" i="9"/>
  <c r="J13" i="9"/>
  <c r="K5" i="9"/>
  <c r="J10" i="9"/>
  <c r="M16" i="9"/>
  <c r="I8" i="9"/>
  <c r="M15" i="9"/>
  <c r="K10" i="9"/>
  <c r="G16" i="9"/>
  <c r="F272" i="9" l="1"/>
  <c r="B272" i="9" s="1"/>
  <c r="E16" i="9"/>
  <c r="E13" i="9"/>
  <c r="B13" i="9" s="1"/>
  <c r="E7" i="9"/>
  <c r="B7" i="9" s="1"/>
  <c r="E12" i="9"/>
  <c r="B12" i="9" s="1"/>
  <c r="F16" i="9"/>
  <c r="E10" i="9"/>
  <c r="B10" i="9" s="1"/>
  <c r="E17" i="9"/>
  <c r="B17" i="9" s="1"/>
  <c r="E15" i="9"/>
  <c r="E9" i="9"/>
  <c r="B9" i="9" s="1"/>
  <c r="E8" i="9"/>
  <c r="B8" i="9" s="1"/>
  <c r="F15" i="9"/>
  <c r="E6" i="9"/>
  <c r="B6" i="9" s="1"/>
  <c r="E11" i="9"/>
  <c r="B11" i="9" s="1"/>
  <c r="E5" i="9"/>
  <c r="E18" i="9"/>
  <c r="B18" i="9" s="1"/>
  <c r="E274" i="9"/>
  <c r="B16" i="9" l="1"/>
  <c r="F14" i="9"/>
  <c r="F20" i="9"/>
  <c r="B274" i="9"/>
  <c r="E20" i="9"/>
  <c r="I7" i="3" s="1"/>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<sst xmlns="http://schemas.openxmlformats.org/spreadsheetml/2006/main" count="4369" uniqueCount="3421">
  <si>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</si>
  <si>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</si>
  <si>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</si>
  <si>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</si>
  <si>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</si>
  <si>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</si>
  <si>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</si>
  <si>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</si>
  <si>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</si>
  <si>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</si>
  <si>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</si>
  <si>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</si>
  <si>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</si>
  <si>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</si>
  <si>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</si>
  <si>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</si>
  <si>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</si>
  <si>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</si>
  <si>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</si>
  <si>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</si>
  <si>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</si>
  <si>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</si>
  <si>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</si>
  <si>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</si>
  <si>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</si>
  <si>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</si>
  <si>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</si>
  <si>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</si>
  <si>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</si>
  <si>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</si>
  <si>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</si>
  <si>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SREDNJA ŠKOLA AUGUST ŠENOA, GAREŠNICA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</si>
  <si>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</si>
  <si>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</si>
  <si>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</si>
  <si>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</si>
  <si>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</si>
  <si>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</si>
  <si>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</si>
  <si>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</si>
  <si>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</si>
  <si>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</si>
  <si>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</si>
  <si>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</si>
  <si>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</si>
  <si>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</si>
  <si>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</si>
  <si>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</si>
  <si>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</si>
  <si>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18872 - SREDNJA ŠKOLA AUGUST ŠENOA, GAREŠNICA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</si>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</sst>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1725584.35</v>
      </c>
      <c r="D2" s="6">
        <f>'PR-RAS'!E6</f>
        <v>1912314.1799999997</v>
      </c>
      <c r="E2" s="6">
        <v>0</v>
      </c>
      <c r="F2" s="6">
        <v>0</v>
      </c>
      <c r="G2" s="7">
        <f t="shared" ref="G2:G264" si="0">(B2/1000)*(C2*1+D2*2)</f>
        <v>5550.2127099999989</v>
      </c>
      <c r="H2" s="7">
        <f t="shared" ref="H2:H264" si="1">ABS(C2-ROUND(C2,0))+ABS(D2-ROUND(D2,0))</f>
        <v>0.52999999979510903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1391862.49</v>
      </c>
      <c r="D46" s="1">
        <f>'PR-RAS'!E50</f>
        <v>1569394.7799999998</v>
      </c>
      <c r="E46" s="1">
        <v>0</v>
      </c>
      <c r="F46" s="1">
        <v>0</v>
      </c>
      <c r="G46" s="2">
        <f t="shared" si="0"/>
        <v>203879.34224999999</v>
      </c>
      <c r="H46" s="2">
        <f t="shared" si="1"/>
        <v>0.71000000019557774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1391862.49</v>
      </c>
      <c r="D64" s="1">
        <f>'PR-RAS'!E68</f>
        <v>1569394.7799999998</v>
      </c>
      <c r="E64" s="1">
        <v>0</v>
      </c>
      <c r="F64" s="1">
        <v>0</v>
      </c>
      <c r="G64" s="2">
        <f t="shared" si="0"/>
        <v>285431.07915000001</v>
      </c>
      <c r="H64" s="2">
        <f t="shared" si="1"/>
        <v>0.71000000019557774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1387772.8</v>
      </c>
      <c r="D65" s="1">
        <f>'PR-RAS'!E69</f>
        <v>1567569.15</v>
      </c>
      <c r="E65" s="1">
        <v>0</v>
      </c>
      <c r="F65" s="1">
        <v>0</v>
      </c>
      <c r="G65" s="2">
        <f t="shared" si="0"/>
        <v>289466.31039999996</v>
      </c>
      <c r="H65" s="2">
        <f t="shared" si="1"/>
        <v>0.34999999986030161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4089.69</v>
      </c>
      <c r="D66" s="1">
        <f>'PR-RAS'!E70</f>
        <v>1825.63</v>
      </c>
      <c r="E66" s="1">
        <v>0</v>
      </c>
      <c r="F66" s="1">
        <v>0</v>
      </c>
      <c r="G66" s="2">
        <f t="shared" si="0"/>
        <v>503.16175000000004</v>
      </c>
      <c r="H66" s="2">
        <f t="shared" si="1"/>
        <v>0.67999999999983629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202.46</v>
      </c>
      <c r="D78" s="1">
        <f>'PR-RAS'!E82</f>
        <v>2.16</v>
      </c>
      <c r="E78" s="1">
        <v>0</v>
      </c>
      <c r="F78" s="1">
        <v>0</v>
      </c>
      <c r="G78" s="2">
        <f t="shared" si="0"/>
        <v>15.92206</v>
      </c>
      <c r="H78" s="2">
        <f t="shared" si="1"/>
        <v>0.6200000000000081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202.46</v>
      </c>
      <c r="D79" s="1">
        <f>'PR-RAS'!E83</f>
        <v>2.16</v>
      </c>
      <c r="E79" s="1">
        <v>0</v>
      </c>
      <c r="F79" s="1">
        <v>0</v>
      </c>
      <c r="G79" s="2">
        <f t="shared" si="0"/>
        <v>16.12884</v>
      </c>
      <c r="H79" s="2">
        <f t="shared" si="1"/>
        <v>0.6200000000000081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202.46</v>
      </c>
      <c r="D81" s="1">
        <f>'PR-RAS'!E85</f>
        <v>2.16</v>
      </c>
      <c r="E81" s="1">
        <v>0</v>
      </c>
      <c r="F81" s="1">
        <v>0</v>
      </c>
      <c r="G81" s="2">
        <f t="shared" si="0"/>
        <v>16.542400000000001</v>
      </c>
      <c r="H81" s="2">
        <f t="shared" si="1"/>
        <v>0.6200000000000081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91020.72</v>
      </c>
      <c r="D102" s="1">
        <f>'PR-RAS'!E106</f>
        <v>88067.49</v>
      </c>
      <c r="E102" s="1">
        <v>0</v>
      </c>
      <c r="F102" s="1">
        <v>0</v>
      </c>
      <c r="G102" s="2">
        <f t="shared" si="0"/>
        <v>26982.725700000003</v>
      </c>
      <c r="H102" s="2">
        <f t="shared" si="1"/>
        <v>0.77000000000407454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91020.72</v>
      </c>
      <c r="D108" s="1">
        <f>'PR-RAS'!E112</f>
        <v>88067.49</v>
      </c>
      <c r="E108" s="1">
        <v>0</v>
      </c>
      <c r="F108" s="1">
        <v>0</v>
      </c>
      <c r="G108" s="2">
        <f t="shared" si="0"/>
        <v>28585.659900000002</v>
      </c>
      <c r="H108" s="2">
        <f t="shared" si="1"/>
        <v>0.77000000000407454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91020.72</v>
      </c>
      <c r="D113" s="1">
        <f>'PR-RAS'!E117</f>
        <v>88067.49</v>
      </c>
      <c r="E113" s="1">
        <v>0</v>
      </c>
      <c r="F113" s="1">
        <v>0</v>
      </c>
      <c r="G113" s="2">
        <f t="shared" si="0"/>
        <v>29921.438400000003</v>
      </c>
      <c r="H113" s="2">
        <f t="shared" si="1"/>
        <v>0.77000000000407454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7685.85</v>
      </c>
      <c r="D120" s="1">
        <f>'PR-RAS'!E124</f>
        <v>15907.91</v>
      </c>
      <c r="E120" s="1">
        <v>0</v>
      </c>
      <c r="F120" s="1">
        <v>0</v>
      </c>
      <c r="G120" s="2">
        <f t="shared" si="0"/>
        <v>4700.6987299999992</v>
      </c>
      <c r="H120" s="2">
        <f t="shared" si="1"/>
        <v>0.23999999999978172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7685.85</v>
      </c>
      <c r="D121" s="1">
        <f>'PR-RAS'!E125</f>
        <v>15907.91</v>
      </c>
      <c r="E121" s="1">
        <v>0</v>
      </c>
      <c r="F121" s="1">
        <v>0</v>
      </c>
      <c r="G121" s="2">
        <f t="shared" si="0"/>
        <v>4740.2003999999997</v>
      </c>
      <c r="H121" s="2">
        <f t="shared" si="1"/>
        <v>0.23999999999978172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392.73</v>
      </c>
      <c r="D122" s="1">
        <f>'PR-RAS'!E126</f>
        <v>0</v>
      </c>
      <c r="E122" s="1">
        <v>0</v>
      </c>
      <c r="F122" s="1">
        <v>0</v>
      </c>
      <c r="G122" s="2">
        <f t="shared" si="0"/>
        <v>47.520330000000001</v>
      </c>
      <c r="H122" s="2">
        <f t="shared" si="1"/>
        <v>0.26999999999998181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7293.12</v>
      </c>
      <c r="D123" s="1">
        <f>'PR-RAS'!E127</f>
        <v>15907.91</v>
      </c>
      <c r="E123" s="1">
        <v>0</v>
      </c>
      <c r="F123" s="1">
        <v>0</v>
      </c>
      <c r="G123" s="2">
        <f t="shared" si="0"/>
        <v>4771.2906800000001</v>
      </c>
      <c r="H123" s="2">
        <f t="shared" si="1"/>
        <v>0.21000000000003638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234812.83</v>
      </c>
      <c r="D129" s="1">
        <f>'PR-RAS'!E133</f>
        <v>238941.84</v>
      </c>
      <c r="E129" s="1">
        <v>0</v>
      </c>
      <c r="F129" s="1">
        <v>0</v>
      </c>
      <c r="G129" s="2">
        <f t="shared" si="0"/>
        <v>91225.153279999999</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234812.83</v>
      </c>
      <c r="D130" s="1">
        <f>'PR-RAS'!E134</f>
        <v>238941.84</v>
      </c>
      <c r="E130" s="1">
        <v>0</v>
      </c>
      <c r="F130" s="1">
        <v>0</v>
      </c>
      <c r="G130" s="2">
        <f t="shared" si="0"/>
        <v>91937.849790000007</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229684.74</v>
      </c>
      <c r="D131" s="1">
        <f>'PR-RAS'!E135</f>
        <v>234563.53</v>
      </c>
      <c r="E131" s="1">
        <v>0</v>
      </c>
      <c r="F131" s="1">
        <v>0</v>
      </c>
      <c r="G131" s="2">
        <f t="shared" si="0"/>
        <v>90845.534000000014</v>
      </c>
      <c r="H131" s="2">
        <f t="shared" si="1"/>
        <v>0.73000000001047738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5128.09</v>
      </c>
      <c r="D132" s="1">
        <f>'PR-RAS'!E136</f>
        <v>4378.3100000000004</v>
      </c>
      <c r="E132" s="1">
        <v>0</v>
      </c>
      <c r="F132" s="1">
        <v>0</v>
      </c>
      <c r="G132" s="2">
        <f t="shared" si="0"/>
        <v>1818.8970100000001</v>
      </c>
      <c r="H132" s="2">
        <f t="shared" si="1"/>
        <v>0.4000000000005457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1677352.69</v>
      </c>
      <c r="D147" s="1">
        <f>'PR-RAS'!E151</f>
        <v>1876821.0799999998</v>
      </c>
      <c r="E147" s="1">
        <v>0</v>
      </c>
      <c r="F147" s="1">
        <v>0</v>
      </c>
      <c r="G147" s="2">
        <f t="shared" si="0"/>
        <v>792925.24809999985</v>
      </c>
      <c r="H147" s="2">
        <f t="shared" si="1"/>
        <v>0.38999999989755452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1379326.5199999998</v>
      </c>
      <c r="D148" s="1">
        <f>'PR-RAS'!E152</f>
        <v>1575668.0499999998</v>
      </c>
      <c r="E148" s="1">
        <v>0</v>
      </c>
      <c r="F148" s="1">
        <v>0</v>
      </c>
      <c r="G148" s="2">
        <f t="shared" si="0"/>
        <v>666007.40513999981</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1136635.1599999999</v>
      </c>
      <c r="D149" s="1">
        <f>'PR-RAS'!E153</f>
        <v>1297756.71</v>
      </c>
      <c r="E149" s="1">
        <v>0</v>
      </c>
      <c r="F149" s="1">
        <v>0</v>
      </c>
      <c r="G149" s="2">
        <f t="shared" si="0"/>
        <v>552357.98983999994</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1079757.1499999999</v>
      </c>
      <c r="D150" s="1">
        <f>'PR-RAS'!E154</f>
        <v>1233679.42</v>
      </c>
      <c r="E150" s="1">
        <v>0</v>
      </c>
      <c r="F150" s="1">
        <v>0</v>
      </c>
      <c r="G150" s="2">
        <f t="shared" si="0"/>
        <v>528520.28250999993</v>
      </c>
      <c r="H150" s="2">
        <f t="shared" si="1"/>
        <v>0.56999999983236194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20440.23</v>
      </c>
      <c r="D152" s="1">
        <f>'PR-RAS'!E156</f>
        <v>22931.86</v>
      </c>
      <c r="E152" s="1">
        <v>0</v>
      </c>
      <c r="F152" s="1">
        <v>0</v>
      </c>
      <c r="G152" s="2">
        <f t="shared" si="0"/>
        <v>10011.896449999998</v>
      </c>
      <c r="H152" s="2">
        <f t="shared" si="1"/>
        <v>0.36999999999898137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36437.78</v>
      </c>
      <c r="D153" s="1">
        <f>'PR-RAS'!E157</f>
        <v>41145.43</v>
      </c>
      <c r="E153" s="1">
        <v>0</v>
      </c>
      <c r="F153" s="1">
        <v>0</v>
      </c>
      <c r="G153" s="2">
        <f t="shared" si="0"/>
        <v>18046.753280000001</v>
      </c>
      <c r="H153" s="2">
        <f t="shared" si="1"/>
        <v>0.65000000000145519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55056.9</v>
      </c>
      <c r="D154" s="1">
        <f>'PR-RAS'!E158</f>
        <v>66647.679999999993</v>
      </c>
      <c r="E154" s="1">
        <v>0</v>
      </c>
      <c r="F154" s="1">
        <v>0</v>
      </c>
      <c r="G154" s="2">
        <f t="shared" si="0"/>
        <v>28817.895779999995</v>
      </c>
      <c r="H154" s="2">
        <f t="shared" si="1"/>
        <v>0.42000000000552973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187634.46</v>
      </c>
      <c r="D155" s="1">
        <f>'PR-RAS'!E159</f>
        <v>211263.66</v>
      </c>
      <c r="E155" s="1">
        <v>0</v>
      </c>
      <c r="F155" s="1">
        <v>0</v>
      </c>
      <c r="G155" s="2">
        <f t="shared" si="0"/>
        <v>93964.914120000001</v>
      </c>
      <c r="H155" s="2">
        <f t="shared" si="1"/>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187189.56</v>
      </c>
      <c r="D157" s="1">
        <f>'PR-RAS'!E161</f>
        <v>211254.64</v>
      </c>
      <c r="E157" s="1">
        <v>0</v>
      </c>
      <c r="F157" s="1">
        <v>0</v>
      </c>
      <c r="G157" s="2">
        <f t="shared" si="0"/>
        <v>95113.019040000014</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444.9</v>
      </c>
      <c r="D158" s="1">
        <f>'PR-RAS'!E162</f>
        <v>9.02</v>
      </c>
      <c r="E158" s="1">
        <v>0</v>
      </c>
      <c r="F158" s="1">
        <v>0</v>
      </c>
      <c r="G158" s="2">
        <f t="shared" si="0"/>
        <v>72.681579999999997</v>
      </c>
      <c r="H158" s="2">
        <f t="shared" si="1"/>
        <v>0.12000000000002231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286325.63</v>
      </c>
      <c r="D159" s="1">
        <f>'PR-RAS'!E163</f>
        <v>298564.56000000006</v>
      </c>
      <c r="E159" s="1">
        <v>0</v>
      </c>
      <c r="F159" s="1">
        <v>0</v>
      </c>
      <c r="G159" s="2">
        <f t="shared" si="0"/>
        <v>139585.85050000003</v>
      </c>
      <c r="H159" s="2">
        <f t="shared" si="1"/>
        <v>0.80999999993946403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61984.990000000005</v>
      </c>
      <c r="D160" s="1">
        <f>'PR-RAS'!E164</f>
        <v>75266.52</v>
      </c>
      <c r="E160" s="1">
        <v>0</v>
      </c>
      <c r="F160" s="1">
        <v>0</v>
      </c>
      <c r="G160" s="2">
        <f t="shared" si="0"/>
        <v>33790.366770000008</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8587.27</v>
      </c>
      <c r="D161" s="1">
        <f>'PR-RAS'!E165</f>
        <v>15415.91</v>
      </c>
      <c r="E161" s="1">
        <v>0</v>
      </c>
      <c r="F161" s="1">
        <v>0</v>
      </c>
      <c r="G161" s="2">
        <f t="shared" si="0"/>
        <v>6307.0544</v>
      </c>
      <c r="H161" s="2">
        <f t="shared" si="1"/>
        <v>0.36000000000058208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52389.03</v>
      </c>
      <c r="D162" s="1">
        <f>'PR-RAS'!E166</f>
        <v>58154.91</v>
      </c>
      <c r="E162" s="1">
        <v>0</v>
      </c>
      <c r="F162" s="1">
        <v>0</v>
      </c>
      <c r="G162" s="2">
        <f t="shared" si="0"/>
        <v>27160.514850000003</v>
      </c>
      <c r="H162" s="2">
        <f t="shared" si="1"/>
        <v>0.11999999999534339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1008.69</v>
      </c>
      <c r="D163" s="1">
        <f>'PR-RAS'!E167</f>
        <v>1695.7</v>
      </c>
      <c r="E163" s="1">
        <v>0</v>
      </c>
      <c r="F163" s="1">
        <v>0</v>
      </c>
      <c r="G163" s="2">
        <f t="shared" si="0"/>
        <v>712.81458000000009</v>
      </c>
      <c r="H163" s="2">
        <f t="shared" si="1"/>
        <v>0.60999999999989996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148884.60999999999</v>
      </c>
      <c r="D165" s="1">
        <f>'PR-RAS'!E169</f>
        <v>164901.02000000002</v>
      </c>
      <c r="E165" s="1">
        <v>0</v>
      </c>
      <c r="F165" s="1">
        <v>0</v>
      </c>
      <c r="G165" s="2">
        <f t="shared" si="0"/>
        <v>78504.6106</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27899.41</v>
      </c>
      <c r="D166" s="1">
        <f>'PR-RAS'!E170</f>
        <v>29299.98</v>
      </c>
      <c r="E166" s="1">
        <v>0</v>
      </c>
      <c r="F166" s="1">
        <v>0</v>
      </c>
      <c r="G166" s="2">
        <f t="shared" si="0"/>
        <v>14272.396049999999</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57148.46</v>
      </c>
      <c r="D167" s="1">
        <f>'PR-RAS'!E171</f>
        <v>59222.71</v>
      </c>
      <c r="E167" s="1">
        <v>0</v>
      </c>
      <c r="F167" s="1">
        <v>0</v>
      </c>
      <c r="G167" s="2">
        <f t="shared" si="0"/>
        <v>29148.584080000001</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50687.43</v>
      </c>
      <c r="D168" s="1">
        <f>'PR-RAS'!E172</f>
        <v>60689.07</v>
      </c>
      <c r="E168" s="1">
        <v>0</v>
      </c>
      <c r="F168" s="1">
        <v>0</v>
      </c>
      <c r="G168" s="2">
        <f t="shared" si="0"/>
        <v>28734.950190000003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9498.59</v>
      </c>
      <c r="D169" s="1">
        <f>'PR-RAS'!E173</f>
        <v>5629.51</v>
      </c>
      <c r="E169" s="1">
        <v>0</v>
      </c>
      <c r="F169" s="1">
        <v>0</v>
      </c>
      <c r="G169" s="2">
        <f t="shared" si="0"/>
        <v>3487.2784800000004</v>
      </c>
      <c r="H169" s="2">
        <f t="shared" si="1"/>
        <v>0.8999999999996362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1901.92</v>
      </c>
      <c r="D170" s="1">
        <f>'PR-RAS'!E174</f>
        <v>8687.5400000000009</v>
      </c>
      <c r="E170" s="1">
        <v>0</v>
      </c>
      <c r="F170" s="1">
        <v>0</v>
      </c>
      <c r="G170" s="2">
        <f t="shared" si="0"/>
        <v>3257.8130000000001</v>
      </c>
      <c r="H170" s="2">
        <f t="shared" si="1"/>
        <v>0.53999999999905413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1748.8</v>
      </c>
      <c r="D172" s="1">
        <f>'PR-RAS'!E176</f>
        <v>1372.21</v>
      </c>
      <c r="E172" s="1">
        <v>0</v>
      </c>
      <c r="F172" s="1">
        <v>0</v>
      </c>
      <c r="G172" s="2">
        <f t="shared" si="0"/>
        <v>768.34062000000006</v>
      </c>
      <c r="H172" s="2">
        <f t="shared" si="1"/>
        <v>0.41000000000008185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63658.71</v>
      </c>
      <c r="D173" s="1">
        <f>'PR-RAS'!E177</f>
        <v>52378.58</v>
      </c>
      <c r="E173" s="1">
        <v>0</v>
      </c>
      <c r="F173" s="1">
        <v>0</v>
      </c>
      <c r="G173" s="2">
        <f t="shared" si="0"/>
        <v>28967.529639999997</v>
      </c>
      <c r="H173" s="2">
        <f t="shared" si="1"/>
        <v>0.70999999999912689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6044.5</v>
      </c>
      <c r="D174" s="1">
        <f>'PR-RAS'!E178</f>
        <v>4089.91</v>
      </c>
      <c r="E174" s="1">
        <v>0</v>
      </c>
      <c r="F174" s="1">
        <v>0</v>
      </c>
      <c r="G174" s="2">
        <f t="shared" si="0"/>
        <v>2460.8073599999998</v>
      </c>
      <c r="H174" s="2">
        <f t="shared" si="1"/>
        <v>0.59000000000014552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28235.29</v>
      </c>
      <c r="D175" s="1">
        <f>'PR-RAS'!E179</f>
        <v>21781.52</v>
      </c>
      <c r="E175" s="1">
        <v>0</v>
      </c>
      <c r="F175" s="1">
        <v>0</v>
      </c>
      <c r="G175" s="2">
        <f t="shared" si="0"/>
        <v>12492.90942</v>
      </c>
      <c r="H175" s="2">
        <f t="shared" si="1"/>
        <v>0.77000000000043656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787.18</v>
      </c>
      <c r="D176" s="1">
        <f>'PR-RAS'!E180</f>
        <v>30.4</v>
      </c>
      <c r="E176" s="1">
        <v>0</v>
      </c>
      <c r="F176" s="1">
        <v>0</v>
      </c>
      <c r="G176" s="2">
        <f t="shared" si="0"/>
        <v>148.39649999999997</v>
      </c>
      <c r="H176" s="2">
        <f t="shared" si="1"/>
        <v>0.57999999999994856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14993.12</v>
      </c>
      <c r="D177" s="1">
        <f>'PR-RAS'!E181</f>
        <v>12073.93</v>
      </c>
      <c r="E177" s="1">
        <v>0</v>
      </c>
      <c r="F177" s="1">
        <v>0</v>
      </c>
      <c r="G177" s="2">
        <f t="shared" si="0"/>
        <v>6888.8124800000005</v>
      </c>
      <c r="H177" s="2">
        <f t="shared" si="1"/>
        <v>0.19000000000050932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2534.96</v>
      </c>
      <c r="D178" s="1">
        <f>'PR-RAS'!E182</f>
        <v>5801.44</v>
      </c>
      <c r="E178" s="1">
        <v>0</v>
      </c>
      <c r="F178" s="1">
        <v>0</v>
      </c>
      <c r="G178" s="2">
        <f t="shared" si="0"/>
        <v>2502.39768</v>
      </c>
      <c r="H178" s="2">
        <f t="shared" si="1"/>
        <v>0.47999999999956344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5257.81</v>
      </c>
      <c r="D179" s="1">
        <f>'PR-RAS'!E183</f>
        <v>834.72</v>
      </c>
      <c r="E179" s="1">
        <v>0</v>
      </c>
      <c r="F179" s="1">
        <v>0</v>
      </c>
      <c r="G179" s="2">
        <f t="shared" si="0"/>
        <v>1233.0504999999998</v>
      </c>
      <c r="H179" s="2">
        <f t="shared" si="1"/>
        <v>0.46999999999957254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1427.85</v>
      </c>
      <c r="E180" s="1">
        <v>0</v>
      </c>
      <c r="F180" s="1">
        <v>0</v>
      </c>
      <c r="G180" s="2">
        <f t="shared" si="0"/>
        <v>511.17029999999994</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5622.47</v>
      </c>
      <c r="D181" s="1">
        <f>'PR-RAS'!E185</f>
        <v>5943.04</v>
      </c>
      <c r="E181" s="1">
        <v>0</v>
      </c>
      <c r="F181" s="1">
        <v>0</v>
      </c>
      <c r="G181" s="2">
        <f t="shared" si="0"/>
        <v>3151.5389999999998</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183.38</v>
      </c>
      <c r="D182" s="1">
        <f>'PR-RAS'!E186</f>
        <v>395.77</v>
      </c>
      <c r="E182" s="1">
        <v>0</v>
      </c>
      <c r="F182" s="1">
        <v>0</v>
      </c>
      <c r="G182" s="2">
        <f t="shared" si="0"/>
        <v>176.46051999999997</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11797.32</v>
      </c>
      <c r="D184" s="1">
        <f>'PR-RAS'!E188</f>
        <v>6018.44</v>
      </c>
      <c r="E184" s="1">
        <v>0</v>
      </c>
      <c r="F184" s="1">
        <v>0</v>
      </c>
      <c r="G184" s="2">
        <f t="shared" si="0"/>
        <v>4361.6585999999998</v>
      </c>
      <c r="H184" s="2">
        <f t="shared" si="1"/>
        <v>0.75999999999930878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163.98</v>
      </c>
      <c r="D186" s="1">
        <f>'PR-RAS'!E190</f>
        <v>187.71</v>
      </c>
      <c r="E186" s="1">
        <v>0</v>
      </c>
      <c r="F186" s="1">
        <v>0</v>
      </c>
      <c r="G186" s="2">
        <f t="shared" si="0"/>
        <v>99.789000000000001</v>
      </c>
      <c r="H186" s="2">
        <f t="shared" si="1"/>
        <v>0.31000000000000227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126.09</v>
      </c>
      <c r="D188" s="1">
        <f>'PR-RAS'!E192</f>
        <v>235</v>
      </c>
      <c r="E188" s="1">
        <v>0</v>
      </c>
      <c r="F188" s="1">
        <v>0</v>
      </c>
      <c r="G188" s="2">
        <f t="shared" si="0"/>
        <v>111.46883000000001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2039.3</v>
      </c>
      <c r="D189" s="1">
        <f>'PR-RAS'!E193</f>
        <v>999.89</v>
      </c>
      <c r="E189" s="1">
        <v>0</v>
      </c>
      <c r="F189" s="1">
        <v>0</v>
      </c>
      <c r="G189" s="2">
        <f t="shared" si="0"/>
        <v>759.34703999999999</v>
      </c>
      <c r="H189" s="2">
        <f t="shared" si="1"/>
        <v>0.40999999999996817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8800.02</v>
      </c>
      <c r="D190" s="1">
        <f>'PR-RAS'!E194</f>
        <v>374.85</v>
      </c>
      <c r="E190" s="1">
        <v>0</v>
      </c>
      <c r="F190" s="1">
        <v>0</v>
      </c>
      <c r="G190" s="2">
        <f t="shared" si="0"/>
        <v>1804.8970800000002</v>
      </c>
      <c r="H190" s="2">
        <f t="shared" si="1"/>
        <v>0.17000000000041382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667.93</v>
      </c>
      <c r="D191" s="1">
        <f>'PR-RAS'!E195</f>
        <v>4220.99</v>
      </c>
      <c r="E191" s="1">
        <v>0</v>
      </c>
      <c r="F191" s="1">
        <v>0</v>
      </c>
      <c r="G191" s="2">
        <f t="shared" si="0"/>
        <v>1730.8829000000001</v>
      </c>
      <c r="H191" s="2">
        <f t="shared" si="1"/>
        <v>8.0000000000268301E-2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11689.92</v>
      </c>
      <c r="D192" s="1">
        <f>'PR-RAS'!E196</f>
        <v>1675.77</v>
      </c>
      <c r="E192" s="1">
        <v>0</v>
      </c>
      <c r="F192" s="1">
        <v>0</v>
      </c>
      <c r="G192" s="2">
        <f t="shared" si="0"/>
        <v>2872.9188599999998</v>
      </c>
      <c r="H192" s="2">
        <f t="shared" si="1"/>
        <v>0.30999999999994543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11689.92</v>
      </c>
      <c r="D206" s="1">
        <f>'PR-RAS'!E210</f>
        <v>1675.77</v>
      </c>
      <c r="E206" s="1">
        <v>0</v>
      </c>
      <c r="F206" s="1">
        <v>0</v>
      </c>
      <c r="G206" s="2">
        <f t="shared" si="0"/>
        <v>3083.4992999999995</v>
      </c>
      <c r="H206" s="2">
        <f t="shared" si="1"/>
        <v>0.30999999999994543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1372.25</v>
      </c>
      <c r="D207" s="1">
        <f>'PR-RAS'!E211</f>
        <v>1417.41</v>
      </c>
      <c r="E207" s="1">
        <v>0</v>
      </c>
      <c r="F207" s="1">
        <v>0</v>
      </c>
      <c r="G207" s="2">
        <f t="shared" si="0"/>
        <v>866.65641999999991</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10317.67</v>
      </c>
      <c r="D209" s="1">
        <f>'PR-RAS'!E213</f>
        <v>258.36</v>
      </c>
      <c r="E209" s="1">
        <v>0</v>
      </c>
      <c r="F209" s="1">
        <v>0</v>
      </c>
      <c r="G209" s="2">
        <f t="shared" si="0"/>
        <v>2253.5531199999996</v>
      </c>
      <c r="H209" s="2">
        <f t="shared" si="1"/>
        <v>0.68999999999994088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10.62</v>
      </c>
      <c r="D259" s="1">
        <f>'PR-RAS'!E263</f>
        <v>912.7</v>
      </c>
      <c r="E259" s="1">
        <v>0</v>
      </c>
      <c r="F259" s="1">
        <v>0</v>
      </c>
      <c r="G259" s="2">
        <f t="shared" si="0"/>
        <v>473.69316000000003</v>
      </c>
      <c r="H259" s="2">
        <f t="shared" si="1"/>
        <v>0.67999999999995531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10.62</v>
      </c>
      <c r="D260" s="1">
        <f>'PR-RAS'!E264</f>
        <v>912.7</v>
      </c>
      <c r="E260" s="1">
        <v>0</v>
      </c>
      <c r="F260" s="1">
        <v>0</v>
      </c>
      <c r="G260" s="2">
        <f t="shared" si="0"/>
        <v>475.52918</v>
      </c>
      <c r="H260" s="2">
        <f t="shared" si="1"/>
        <v>0.67999999999995531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10.62</v>
      </c>
      <c r="D261" s="1">
        <f>'PR-RAS'!E265</f>
        <v>120</v>
      </c>
      <c r="E261" s="1">
        <v>0</v>
      </c>
      <c r="F261" s="1">
        <v>0</v>
      </c>
      <c r="G261" s="2">
        <f t="shared" si="0"/>
        <v>65.161200000000008</v>
      </c>
      <c r="H261" s="2">
        <f t="shared" si="1"/>
        <v>0.38000000000000078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792.7</v>
      </c>
      <c r="E262" s="1">
        <v>0</v>
      </c>
      <c r="F262" s="1">
        <v>0</v>
      </c>
      <c r="G262" s="2">
        <f t="shared" si="0"/>
        <v>413.78940000000006</v>
      </c>
      <c r="H262" s="2">
        <f t="shared" si="1"/>
        <v>0.29999999999995453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1677352.69</v>
      </c>
      <c r="D285" s="1">
        <f>'PR-RAS'!E289</f>
        <v>1876821.0799999998</v>
      </c>
      <c r="E285" s="1">
        <v>0</v>
      </c>
      <c r="F285" s="1">
        <v>0</v>
      </c>
      <c r="G285" s="2">
        <f t="shared" si="8"/>
        <v>1542402.5373999998</v>
      </c>
      <c r="H285" s="2">
        <f t="shared" si="9"/>
        <v>0.38999999989755452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48231.660000000149</v>
      </c>
      <c r="D286" s="1">
        <f>'PR-RAS'!E290</f>
        <v>35493.09999999986</v>
      </c>
      <c r="E286" s="1">
        <v>0</v>
      </c>
      <c r="F286" s="1">
        <v>0</v>
      </c>
      <c r="G286" s="2">
        <f t="shared" si="8"/>
        <v>33977.090099999958</v>
      </c>
      <c r="H286" s="2">
        <f t="shared" si="9"/>
        <v>0.43999999971129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16909.25</v>
      </c>
      <c r="D288" s="1">
        <f>'PR-RAS'!E292</f>
        <v>65140.91</v>
      </c>
      <c r="E288" s="1">
        <v>0</v>
      </c>
      <c r="F288" s="1">
        <v>0</v>
      </c>
      <c r="G288" s="2">
        <f t="shared" si="8"/>
        <v>42243.837090000001</v>
      </c>
      <c r="H288" s="2">
        <f t="shared" si="9"/>
        <v>0.33999999999650754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13766.37</v>
      </c>
      <c r="D290" s="1">
        <f>'PR-RAS'!E294</f>
        <v>11465.55</v>
      </c>
      <c r="E290" s="1">
        <v>0</v>
      </c>
      <c r="F290" s="1">
        <v>0</v>
      </c>
      <c r="G290" s="2">
        <f t="shared" si="8"/>
        <v>10605.56883</v>
      </c>
      <c r="H290" s="2">
        <f t="shared" si="9"/>
        <v>0.82000000000152795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967</v>
      </c>
      <c r="D291" s="1">
        <f>'PR-RAS'!E295</f>
        <v>1740.32</v>
      </c>
      <c r="E291" s="1">
        <v>0</v>
      </c>
      <c r="F291" s="1">
        <v>0</v>
      </c>
      <c r="G291" s="2">
        <f t="shared" si="8"/>
        <v>1289.8155999999997</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180.21</v>
      </c>
      <c r="D293" s="1">
        <f>'PR-RAS'!E298</f>
        <v>89.27</v>
      </c>
      <c r="E293" s="1">
        <v>0</v>
      </c>
      <c r="F293" s="1">
        <v>0</v>
      </c>
      <c r="G293" s="2">
        <f t="shared" si="8"/>
        <v>104.755</v>
      </c>
      <c r="H293" s="2">
        <f t="shared" si="9"/>
        <v>0.48000000000000398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180.21</v>
      </c>
      <c r="D306" s="1">
        <f>'PR-RAS'!E311</f>
        <v>89.27</v>
      </c>
      <c r="E306" s="1">
        <v>0</v>
      </c>
      <c r="F306" s="1">
        <v>0</v>
      </c>
      <c r="G306" s="2">
        <f t="shared" si="8"/>
        <v>109.41875</v>
      </c>
      <c r="H306" s="2">
        <f t="shared" si="9"/>
        <v>0.48000000000000398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180.21</v>
      </c>
      <c r="D307" s="1">
        <f>'PR-RAS'!E312</f>
        <v>89.27</v>
      </c>
      <c r="E307" s="1">
        <v>0</v>
      </c>
      <c r="F307" s="1">
        <v>0</v>
      </c>
      <c r="G307" s="2">
        <f t="shared" si="8"/>
        <v>109.7775</v>
      </c>
      <c r="H307" s="2">
        <f t="shared" si="9"/>
        <v>0.48000000000000398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180.21</v>
      </c>
      <c r="D308" s="1">
        <f>'PR-RAS'!E313</f>
        <v>89.27</v>
      </c>
      <c r="E308" s="1">
        <v>0</v>
      </c>
      <c r="F308" s="1">
        <v>0</v>
      </c>
      <c r="G308" s="2">
        <f t="shared" si="8"/>
        <v>110.13625</v>
      </c>
      <c r="H308" s="2">
        <f t="shared" si="9"/>
        <v>0.48000000000000398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46591.64</v>
      </c>
      <c r="D345" s="1">
        <f>'PR-RAS'!E350</f>
        <v>13862.19</v>
      </c>
      <c r="E345" s="1">
        <v>0</v>
      </c>
      <c r="F345" s="1">
        <v>0</v>
      </c>
      <c r="G345" s="2">
        <f t="shared" si="8"/>
        <v>25564.710879999999</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17803.080000000002</v>
      </c>
      <c r="D358" s="1">
        <f>'PR-RAS'!E363</f>
        <v>13862.19</v>
      </c>
      <c r="E358" s="1">
        <v>0</v>
      </c>
      <c r="F358" s="1">
        <v>0</v>
      </c>
      <c r="G358" s="2">
        <f t="shared" si="8"/>
        <v>16253.303220000002</v>
      </c>
      <c r="H358" s="2">
        <f t="shared" si="9"/>
        <v>0.27000000000225555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11313.970000000001</v>
      </c>
      <c r="D364" s="1">
        <f>'PR-RAS'!E369</f>
        <v>11451.2</v>
      </c>
      <c r="E364" s="1">
        <v>0</v>
      </c>
      <c r="F364" s="1">
        <v>0</v>
      </c>
      <c r="G364" s="2">
        <f t="shared" si="8"/>
        <v>12420.542310000001</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6748.84</v>
      </c>
      <c r="D365" s="1">
        <f>'PR-RAS'!E370</f>
        <v>6281.87</v>
      </c>
      <c r="E365" s="1">
        <v>0</v>
      </c>
      <c r="F365" s="1">
        <v>0</v>
      </c>
      <c r="G365" s="2">
        <f t="shared" si="8"/>
        <v>7029.7791200000001</v>
      </c>
      <c r="H365" s="2">
        <f t="shared" si="9"/>
        <v>0.28999999999996362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283.77</v>
      </c>
      <c r="D369" s="1">
        <f>'PR-RAS'!E374</f>
        <v>0</v>
      </c>
      <c r="E369" s="1">
        <v>0</v>
      </c>
      <c r="F369" s="1">
        <v>0</v>
      </c>
      <c r="G369" s="2">
        <f t="shared" si="8"/>
        <v>104.42735999999999</v>
      </c>
      <c r="H369" s="2">
        <f t="shared" si="9"/>
        <v>0.23000000000001819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4281.3599999999997</v>
      </c>
      <c r="D371" s="1">
        <f>'PR-RAS'!E376</f>
        <v>5169.33</v>
      </c>
      <c r="E371" s="1">
        <v>0</v>
      </c>
      <c r="F371" s="1">
        <v>0</v>
      </c>
      <c r="G371" s="2">
        <f t="shared" si="8"/>
        <v>5409.4074000000001</v>
      </c>
      <c r="H371" s="2">
        <f t="shared" si="9"/>
        <v>0.68999999999959982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6489.11</v>
      </c>
      <c r="D378" s="1">
        <f>'PR-RAS'!E383</f>
        <v>2410.9899999999998</v>
      </c>
      <c r="E378" s="1">
        <v>0</v>
      </c>
      <c r="F378" s="1">
        <v>0</v>
      </c>
      <c r="G378" s="2">
        <f t="shared" si="8"/>
        <v>4264.2809299999999</v>
      </c>
      <c r="H378" s="2">
        <f t="shared" si="9"/>
        <v>0.11999999999989086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6489.11</v>
      </c>
      <c r="D379" s="1">
        <f>'PR-RAS'!E384</f>
        <v>2410.9899999999998</v>
      </c>
      <c r="E379" s="1">
        <v>0</v>
      </c>
      <c r="F379" s="1">
        <v>0</v>
      </c>
      <c r="G379" s="2">
        <f t="shared" si="8"/>
        <v>4275.59202</v>
      </c>
      <c r="H379" s="2">
        <f t="shared" si="9"/>
        <v>0.11999999999989086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28788.560000000001</v>
      </c>
      <c r="D397" s="1">
        <f>'PR-RAS'!E402</f>
        <v>0</v>
      </c>
      <c r="E397" s="1">
        <v>0</v>
      </c>
      <c r="F397" s="1">
        <v>0</v>
      </c>
      <c r="G397" s="2">
        <f t="shared" si="8"/>
        <v>11400.269760000001</v>
      </c>
      <c r="H397" s="2">
        <f t="shared" si="9"/>
        <v>0.43999999999869033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28788.560000000001</v>
      </c>
      <c r="D398" s="1">
        <f>'PR-RAS'!E403</f>
        <v>0</v>
      </c>
      <c r="E398" s="1">
        <v>0</v>
      </c>
      <c r="F398" s="1">
        <v>0</v>
      </c>
      <c r="G398" s="2">
        <f t="shared" si="8"/>
        <v>11429.058320000002</v>
      </c>
      <c r="H398" s="2">
        <f t="shared" si="9"/>
        <v>0.43999999999869033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46411.43</v>
      </c>
      <c r="D403" s="1">
        <f>'PR-RAS'!E408</f>
        <v>13772.92</v>
      </c>
      <c r="E403" s="1">
        <v>0</v>
      </c>
      <c r="F403" s="1">
        <v>0</v>
      </c>
      <c r="G403" s="2">
        <f t="shared" si="8"/>
        <v>29730.822540000005</v>
      </c>
      <c r="H403" s="2">
        <f t="shared" si="9"/>
        <v>0.51000000000021828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46411.43</v>
      </c>
      <c r="E405" s="1">
        <v>0</v>
      </c>
      <c r="F405" s="1">
        <v>0</v>
      </c>
      <c r="G405" s="2">
        <f t="shared" si="8"/>
        <v>37500.435440000001</v>
      </c>
      <c r="H405" s="2">
        <f t="shared" si="9"/>
        <v>0.43000000000029104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396.42</v>
      </c>
      <c r="D406" s="1">
        <f>'PR-RAS'!E411</f>
        <v>141.34</v>
      </c>
      <c r="E406" s="1">
        <v>0</v>
      </c>
      <c r="F406" s="1">
        <v>0</v>
      </c>
      <c r="G406" s="2">
        <f t="shared" si="8"/>
        <v>275.03550000000001</v>
      </c>
      <c r="H406" s="2">
        <f t="shared" si="9"/>
        <v>0.76000000000001933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1725764.56</v>
      </c>
      <c r="D407" s="1">
        <f>'PR-RAS'!E412</f>
        <v>1912403.4499999997</v>
      </c>
      <c r="E407" s="1">
        <v>0</v>
      </c>
      <c r="F407" s="1">
        <v>0</v>
      </c>
      <c r="G407" s="2">
        <f t="shared" si="8"/>
        <v>2253532.0127599998</v>
      </c>
      <c r="H407" s="2">
        <f t="shared" si="9"/>
        <v>0.88999999966472387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1723944.3299999998</v>
      </c>
      <c r="D408" s="1">
        <f>'PR-RAS'!E413</f>
        <v>1890683.2699999998</v>
      </c>
      <c r="E408" s="1">
        <v>0</v>
      </c>
      <c r="F408" s="1">
        <v>0</v>
      </c>
      <c r="G408" s="2">
        <f t="shared" si="8"/>
        <v>2240661.5240899995</v>
      </c>
      <c r="H408" s="2">
        <f t="shared" si="9"/>
        <v>0.59999999962747097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1820.2300000002142</v>
      </c>
      <c r="D409" s="1">
        <f>'PR-RAS'!E414</f>
        <v>21720.179999999935</v>
      </c>
      <c r="E409" s="1">
        <v>0</v>
      </c>
      <c r="F409" s="1">
        <v>0</v>
      </c>
      <c r="G409" s="2">
        <f t="shared" si="8"/>
        <v>18466.320720000032</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16909.25</v>
      </c>
      <c r="D411" s="1">
        <f>'PR-RAS'!E416</f>
        <v>18729.480000000003</v>
      </c>
      <c r="E411" s="1">
        <v>0</v>
      </c>
      <c r="F411" s="1">
        <v>0</v>
      </c>
      <c r="G411" s="2">
        <f t="shared" si="8"/>
        <v>22290.966100000001</v>
      </c>
      <c r="H411" s="2">
        <f t="shared" si="9"/>
        <v>0.73000000000320142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14162.79</v>
      </c>
      <c r="D413" s="1">
        <f>'PR-RAS'!E418</f>
        <v>11606.89</v>
      </c>
      <c r="E413" s="1">
        <v>0</v>
      </c>
      <c r="F413" s="1">
        <v>0</v>
      </c>
      <c r="G413" s="2">
        <f t="shared" si="8"/>
        <v>15399.146839999999</v>
      </c>
      <c r="H413" s="2">
        <f t="shared" si="9"/>
        <v>0.31999999999970896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1725764.56</v>
      </c>
      <c r="D633" s="1">
        <f>'PR-RAS'!E639</f>
        <v>1912403.4499999997</v>
      </c>
      <c r="E633" s="1">
        <v>0</v>
      </c>
      <c r="F633" s="1">
        <v>0</v>
      </c>
      <c r="G633" s="2">
        <f t="shared" si="10"/>
        <v>3507961.1627199994</v>
      </c>
      <c r="H633" s="2">
        <f t="shared" si="11"/>
        <v>0.88999999966472387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1723944.3299999998</v>
      </c>
      <c r="D634" s="1">
        <f>'PR-RAS'!E640</f>
        <v>1890683.2699999998</v>
      </c>
      <c r="E634" s="1">
        <v>0</v>
      </c>
      <c r="F634" s="1">
        <v>0</v>
      </c>
      <c r="G634" s="2">
        <f t="shared" si="10"/>
        <v>3484861.7807099996</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1820.2300000002142</v>
      </c>
      <c r="D635" s="1">
        <f>'PR-RAS'!E641</f>
        <v>21720.179999999935</v>
      </c>
      <c r="E635" s="1">
        <v>0</v>
      </c>
      <c r="F635" s="1">
        <v>0</v>
      </c>
      <c r="G635" s="2">
        <f t="shared" si="10"/>
        <v>28695.214060000053</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16909.25</v>
      </c>
      <c r="D637" s="1">
        <f>'PR-RAS'!E643</f>
        <v>18729.480000000003</v>
      </c>
      <c r="E637" s="1">
        <v>0</v>
      </c>
      <c r="F637" s="1">
        <v>0</v>
      </c>
      <c r="G637" s="2">
        <f t="shared" si="10"/>
        <v>34578.181560000005</v>
      </c>
      <c r="H637" s="2">
        <f t="shared" si="11"/>
        <v>0.73000000000320142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18729.480000000214</v>
      </c>
      <c r="D639" s="1">
        <f>'PR-RAS'!E645</f>
        <v>40449.659999999938</v>
      </c>
      <c r="E639" s="1">
        <v>0</v>
      </c>
      <c r="F639" s="1">
        <v>0</v>
      </c>
      <c r="G639" s="2">
        <f t="shared" si="10"/>
        <v>63563.174400000062</v>
      </c>
      <c r="H639" s="2">
        <f t="shared" si="11"/>
        <v>0.82000000027619535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115338.29</v>
      </c>
      <c r="D641" s="1">
        <f>'PR-RAS'!E647</f>
        <v>135244.73000000001</v>
      </c>
      <c r="E641" s="1">
        <v>0</v>
      </c>
      <c r="F641" s="1">
        <v>0</v>
      </c>
      <c r="G641" s="2">
        <f t="shared" si="10"/>
        <v>246929.76</v>
      </c>
      <c r="H641" s="2">
        <f t="shared" si="11"/>
        <v>0.55999999998311978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39373.129999999997</v>
      </c>
      <c r="D642" s="1">
        <f>'PR-RAS'!E649</f>
        <v>70057.100000000006</v>
      </c>
      <c r="E642" s="1">
        <v>0</v>
      </c>
      <c r="F642" s="1">
        <v>0</v>
      </c>
      <c r="G642" s="2">
        <f t="shared" si="10"/>
        <v>115051.37853000002</v>
      </c>
      <c r="H642" s="2">
        <f t="shared" si="11"/>
        <v>0.23000000000320142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362883.77</v>
      </c>
      <c r="D643" s="1">
        <f>'PR-RAS'!E650</f>
        <v>317455.11</v>
      </c>
      <c r="E643" s="1">
        <v>0</v>
      </c>
      <c r="F643" s="1">
        <v>0</v>
      </c>
      <c r="G643" s="2">
        <f t="shared" si="10"/>
        <v>640583.74158000003</v>
      </c>
      <c r="H643" s="2">
        <f t="shared" si="11"/>
        <v>0.33999999996740371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332199.8</v>
      </c>
      <c r="D644" s="1">
        <f>'PR-RAS'!E651</f>
        <v>335093.75</v>
      </c>
      <c r="E644" s="1">
        <v>0</v>
      </c>
      <c r="F644" s="1">
        <v>0</v>
      </c>
      <c r="G644" s="2">
        <f t="shared" si="10"/>
        <v>644535.03390000004</v>
      </c>
      <c r="H644" s="2">
        <f t="shared" si="11"/>
        <v>0.45000000001164153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70057.100000000035</v>
      </c>
      <c r="D645" s="1">
        <f>'PR-RAS'!E652</f>
        <v>52418.459999999963</v>
      </c>
      <c r="E645" s="1">
        <v>0</v>
      </c>
      <c r="F645" s="1">
        <v>0</v>
      </c>
      <c r="G645" s="2">
        <f t="shared" si="10"/>
        <v>112631.74887999998</v>
      </c>
      <c r="H645" s="2">
        <f t="shared" si="11"/>
        <v>0.55999999999767169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82</v>
      </c>
      <c r="E647" s="1">
        <v>0</v>
      </c>
      <c r="F647" s="1">
        <v>0</v>
      </c>
      <c r="G647" s="2">
        <f t="shared" si="10"/>
        <v>162.14600000000002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73</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1387772.8</v>
      </c>
      <c r="D668" s="1">
        <f>'PR-RAS'!E675</f>
        <v>1567569.15</v>
      </c>
      <c r="E668" s="1">
        <v>0</v>
      </c>
      <c r="F668" s="1">
        <v>0</v>
      </c>
      <c r="G668" s="2">
        <f t="shared" si="10"/>
        <v>3016781.7037</v>
      </c>
      <c r="H668" s="2">
        <f t="shared" si="11"/>
        <v>0.34999999986030161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1435.23</v>
      </c>
      <c r="D670" s="1">
        <f>'PR-RAS'!E677</f>
        <v>1825.63</v>
      </c>
      <c r="E670" s="1">
        <v>0</v>
      </c>
      <c r="F670" s="1">
        <v>0</v>
      </c>
      <c r="G670" s="2">
        <f t="shared" si="10"/>
        <v>3402.8618099999999</v>
      </c>
      <c r="H670" s="2">
        <f t="shared" si="11"/>
        <v>0.59999999999990905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2654.46</v>
      </c>
      <c r="D671" s="1">
        <f>'PR-RAS'!E678</f>
        <v>0</v>
      </c>
      <c r="E671" s="1">
        <v>0</v>
      </c>
      <c r="F671" s="1">
        <v>0</v>
      </c>
      <c r="G671" s="2">
        <f t="shared" si="10"/>
        <v>1778.4882000000002</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89804.5</v>
      </c>
      <c r="D703" s="1">
        <f>'PR-RAS'!E710</f>
        <v>84461.01</v>
      </c>
      <c r="E703" s="1">
        <v>0</v>
      </c>
      <c r="F703" s="1">
        <v>0</v>
      </c>
      <c r="G703" s="2">
        <f t="shared" si="10"/>
        <v>181626.01703999998</v>
      </c>
      <c r="H703" s="2">
        <f t="shared" si="11"/>
        <v>0.50999999999476131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7730.03</v>
      </c>
      <c r="D709" s="1">
        <f>'PR-RAS'!E716</f>
        <v>2081.87</v>
      </c>
      <c r="E709" s="1">
        <v>0</v>
      </c>
      <c r="F709" s="1">
        <v>0</v>
      </c>
      <c r="G709" s="2">
        <f t="shared" si="10"/>
        <v>8420.7891600000003</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1854.38</v>
      </c>
      <c r="D710" s="1">
        <f>'PR-RAS'!E717</f>
        <v>2820.89</v>
      </c>
      <c r="E710" s="1">
        <v>0</v>
      </c>
      <c r="F710" s="1">
        <v>0</v>
      </c>
      <c r="G710" s="2">
        <f t="shared" si="10"/>
        <v>5314.7774399999998</v>
      </c>
      <c r="H710" s="2">
        <f t="shared" si="11"/>
        <v>0.49000000000023647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52389.03</v>
      </c>
      <c r="D711" s="1">
        <f>'PR-RAS'!E718</f>
        <v>58154.91</v>
      </c>
      <c r="E711" s="1">
        <v>0</v>
      </c>
      <c r="F711" s="1">
        <v>0</v>
      </c>
      <c r="G711" s="2">
        <f t="shared" si="10"/>
        <v>119776.1835</v>
      </c>
      <c r="H711" s="2">
        <f t="shared" si="11"/>
        <v>0.11999999999534339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2897.6</v>
      </c>
      <c r="D713" s="1">
        <f>'PR-RAS'!E720</f>
        <v>555.49</v>
      </c>
      <c r="E713" s="1">
        <v>0</v>
      </c>
      <c r="F713" s="1">
        <v>0</v>
      </c>
      <c r="G713" s="2">
        <f t="shared" si="10"/>
        <v>2854.10896</v>
      </c>
      <c r="H713" s="2">
        <f t="shared" si="11"/>
        <v>0.89000000000010004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1427.85</v>
      </c>
      <c r="E715" s="1">
        <v>0</v>
      </c>
      <c r="F715" s="1">
        <v>0</v>
      </c>
      <c r="G715" s="2">
        <f t="shared" si="10"/>
        <v>2038.9697999999999</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3175791.33</v>
      </c>
      <c r="D984" s="6">
        <f>BILANCA!E6</f>
        <v>3128708.5500000003</v>
      </c>
      <c r="E984" s="6">
        <v>0</v>
      </c>
      <c r="F984" s="6">
        <v>0</v>
      </c>
      <c r="G984" s="7">
        <f t="shared" ref="G984:G1241" si="22">B984/1000*C984+B984/500*D984</f>
        <v>9433.2084300000006</v>
      </c>
      <c r="H984" s="7">
        <f t="shared" si="19"/>
        <v>0.77999999979510903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2962248.3200000003</v>
      </c>
      <c r="D985" s="1">
        <f>BILANCA!E7</f>
        <v>2915504.14</v>
      </c>
      <c r="E985" s="1">
        <v>0</v>
      </c>
      <c r="F985" s="1">
        <v>0</v>
      </c>
      <c r="G985" s="2">
        <f t="shared" si="22"/>
        <v>17586.513200000001</v>
      </c>
      <c r="H985" s="2">
        <f t="shared" si="19"/>
        <v>0.46000000042840838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2933459.7600000002</v>
      </c>
      <c r="D990" s="1">
        <f>BILANCA!E12</f>
        <v>2915504.14</v>
      </c>
      <c r="E990" s="1">
        <v>0</v>
      </c>
      <c r="F990" s="1">
        <v>0</v>
      </c>
      <c r="G990" s="2">
        <f t="shared" si="22"/>
        <v>61351.276280000005</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2768170.68</v>
      </c>
      <c r="D991" s="1">
        <f>BILANCA!E13</f>
        <v>2750007.67</v>
      </c>
      <c r="E991" s="1">
        <v>0</v>
      </c>
      <c r="F991" s="1">
        <v>0</v>
      </c>
      <c r="G991" s="2">
        <f t="shared" si="22"/>
        <v>66145.488160000008</v>
      </c>
      <c r="H991" s="2">
        <f t="shared" si="19"/>
        <v>0.64999999990686774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3727336.49</v>
      </c>
      <c r="D993" s="1">
        <f>BILANCA!E15</f>
        <v>3756125.05</v>
      </c>
      <c r="E993" s="1">
        <v>0</v>
      </c>
      <c r="F993" s="1">
        <v>0</v>
      </c>
      <c r="G993" s="2">
        <f t="shared" si="22"/>
        <v>112395.8659</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959165.81</v>
      </c>
      <c r="D996" s="1">
        <f>BILANCA!E18</f>
        <v>1006117.38</v>
      </c>
      <c r="E996" s="1">
        <v>0</v>
      </c>
      <c r="F996" s="1">
        <v>0</v>
      </c>
      <c r="G996" s="2">
        <f t="shared" si="22"/>
        <v>38628.207410000003</v>
      </c>
      <c r="H996" s="2">
        <f t="shared" si="19"/>
        <v>0.56999999994877726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32861.70000000007</v>
      </c>
      <c r="D997" s="1">
        <f>BILANCA!E19</f>
        <v>30583.099999999977</v>
      </c>
      <c r="E997" s="1">
        <v>0</v>
      </c>
      <c r="F997" s="1">
        <v>0</v>
      </c>
      <c r="G997" s="2">
        <f t="shared" si="22"/>
        <v>1316.3906000000004</v>
      </c>
      <c r="H997" s="2">
        <f t="shared" si="19"/>
        <v>0.39999999990686774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403565.03</v>
      </c>
      <c r="D998" s="1">
        <f>BILANCA!E20</f>
        <v>398565.27</v>
      </c>
      <c r="E998" s="1">
        <v>0</v>
      </c>
      <c r="F998" s="1">
        <v>0</v>
      </c>
      <c r="G998" s="2">
        <f t="shared" si="22"/>
        <v>18010.433550000002</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23357.21</v>
      </c>
      <c r="D999" s="1">
        <f>BILANCA!E21</f>
        <v>22794.16</v>
      </c>
      <c r="E999" s="1">
        <v>0</v>
      </c>
      <c r="F999" s="1">
        <v>0</v>
      </c>
      <c r="G999" s="2">
        <f t="shared" si="22"/>
        <v>1103.1284800000001</v>
      </c>
      <c r="H999" s="2">
        <f t="shared" si="19"/>
        <v>0.36999999999898137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19212.439999999999</v>
      </c>
      <c r="D1000" s="1">
        <f>BILANCA!E22</f>
        <v>19212.439999999999</v>
      </c>
      <c r="E1000" s="1">
        <v>0</v>
      </c>
      <c r="F1000" s="1">
        <v>0</v>
      </c>
      <c r="G1000" s="2">
        <f t="shared" si="22"/>
        <v>979.83444000000009</v>
      </c>
      <c r="H1000" s="2">
        <f t="shared" si="19"/>
        <v>0.87999999999738066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7326.69</v>
      </c>
      <c r="D1002" s="1">
        <f>BILANCA!E24</f>
        <v>7326.69</v>
      </c>
      <c r="E1002" s="1">
        <v>0</v>
      </c>
      <c r="F1002" s="1">
        <v>0</v>
      </c>
      <c r="G1002" s="2">
        <f t="shared" si="22"/>
        <v>417.62133</v>
      </c>
      <c r="H1002" s="2">
        <f t="shared" si="19"/>
        <v>0.62000000000080036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9846.94</v>
      </c>
      <c r="D1003" s="1">
        <f>BILANCA!E25</f>
        <v>9411.5</v>
      </c>
      <c r="E1003" s="1">
        <v>0</v>
      </c>
      <c r="F1003" s="1">
        <v>0</v>
      </c>
      <c r="G1003" s="2">
        <f t="shared" si="22"/>
        <v>573.39879999999994</v>
      </c>
      <c r="H1003" s="2">
        <f t="shared" si="19"/>
        <v>0.55999999999949068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42276.3</v>
      </c>
      <c r="D1004" s="1">
        <f>BILANCA!E26</f>
        <v>47445.63</v>
      </c>
      <c r="E1004" s="1">
        <v>0</v>
      </c>
      <c r="F1004" s="1">
        <v>0</v>
      </c>
      <c r="G1004" s="2">
        <f t="shared" si="22"/>
        <v>2880.5187600000004</v>
      </c>
      <c r="H1004" s="2">
        <f t="shared" si="19"/>
        <v>0.67000000000552973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472722.91</v>
      </c>
      <c r="D1006" s="1">
        <f>BILANCA!E28</f>
        <v>474172.59</v>
      </c>
      <c r="E1006" s="1">
        <v>0</v>
      </c>
      <c r="F1006" s="1">
        <v>0</v>
      </c>
      <c r="G1006" s="2">
        <f t="shared" si="22"/>
        <v>32684.566070000001</v>
      </c>
      <c r="H1006" s="2">
        <f t="shared" si="19"/>
        <v>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24752.799999999999</v>
      </c>
      <c r="D1008" s="1">
        <f>BILANCA!E30</f>
        <v>24752.799999999999</v>
      </c>
      <c r="E1008" s="1">
        <v>0</v>
      </c>
      <c r="F1008" s="1">
        <v>0</v>
      </c>
      <c r="G1008" s="2">
        <f t="shared" si="22"/>
        <v>1856.46</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24752.799999999999</v>
      </c>
      <c r="D1012" s="1">
        <f>BILANCA!E34</f>
        <v>24752.799999999999</v>
      </c>
      <c r="E1012" s="1">
        <v>0</v>
      </c>
      <c r="F1012" s="1">
        <v>0</v>
      </c>
      <c r="G1012" s="2">
        <f t="shared" si="22"/>
        <v>2153.4935999999998</v>
      </c>
      <c r="H1012" s="2">
        <f t="shared" si="19"/>
        <v>0.40000000000145519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132427.38</v>
      </c>
      <c r="D1013" s="1">
        <f>BILANCA!E35</f>
        <v>134913.37</v>
      </c>
      <c r="E1013" s="1">
        <v>0</v>
      </c>
      <c r="F1013" s="1">
        <v>0</v>
      </c>
      <c r="G1013" s="2">
        <f t="shared" si="22"/>
        <v>12067.623599999999</v>
      </c>
      <c r="H1013" s="2">
        <f t="shared" si="19"/>
        <v>0.75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132427.38</v>
      </c>
      <c r="D1014" s="1">
        <f>BILANCA!E36</f>
        <v>134913.37</v>
      </c>
      <c r="E1014" s="1">
        <v>0</v>
      </c>
      <c r="F1014" s="1">
        <v>0</v>
      </c>
      <c r="G1014" s="2">
        <f t="shared" si="22"/>
        <v>12469.87772</v>
      </c>
      <c r="H1014" s="2">
        <f t="shared" si="19"/>
        <v>0.75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99096.19</v>
      </c>
      <c r="D1032" s="1">
        <f>BILANCA!E54</f>
        <v>105999.86</v>
      </c>
      <c r="E1032" s="1">
        <v>0</v>
      </c>
      <c r="F1032" s="1">
        <v>0</v>
      </c>
      <c r="G1032" s="2">
        <f t="shared" si="22"/>
        <v>15243.69959</v>
      </c>
      <c r="H1032" s="2">
        <f t="shared" si="19"/>
        <v>0.33000000000174623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99096.19</v>
      </c>
      <c r="D1033" s="1">
        <f>BILANCA!E55</f>
        <v>105999.86</v>
      </c>
      <c r="E1033" s="1">
        <v>0</v>
      </c>
      <c r="F1033" s="1">
        <v>0</v>
      </c>
      <c r="G1033" s="2">
        <f t="shared" si="22"/>
        <v>15554.7955</v>
      </c>
      <c r="H1033" s="2">
        <f t="shared" si="19"/>
        <v>0.33000000000174623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28788.560000000001</v>
      </c>
      <c r="D1034" s="1">
        <f>BILANCA!E56</f>
        <v>0</v>
      </c>
      <c r="E1034" s="1">
        <v>0</v>
      </c>
      <c r="F1034" s="1">
        <v>0</v>
      </c>
      <c r="G1034" s="2">
        <f t="shared" si="22"/>
        <v>1468.2165600000001</v>
      </c>
      <c r="H1034" s="2">
        <f t="shared" si="19"/>
        <v>0.43999999999869033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28788.560000000001</v>
      </c>
      <c r="D1035" s="1">
        <f>BILANCA!E57</f>
        <v>0</v>
      </c>
      <c r="E1035" s="1">
        <v>0</v>
      </c>
      <c r="F1035" s="1">
        <v>0</v>
      </c>
      <c r="G1035" s="2">
        <f t="shared" si="22"/>
        <v>1497.00512</v>
      </c>
      <c r="H1035" s="2">
        <f t="shared" si="19"/>
        <v>0.43999999999869033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213543.01</v>
      </c>
      <c r="D1046" s="1">
        <f>BILANCA!E68</f>
        <v>213204.41</v>
      </c>
      <c r="E1046" s="1">
        <v>0</v>
      </c>
      <c r="F1046" s="1">
        <v>0</v>
      </c>
      <c r="G1046" s="2">
        <f t="shared" si="22"/>
        <v>40316.96529</v>
      </c>
      <c r="H1046" s="2">
        <f t="shared" si="19"/>
        <v>0.42000000001280569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70057.100000000006</v>
      </c>
      <c r="D1047" s="1">
        <f>BILANCA!E69</f>
        <v>52418.46</v>
      </c>
      <c r="E1047" s="1">
        <v>0</v>
      </c>
      <c r="F1047" s="1">
        <v>0</v>
      </c>
      <c r="G1047" s="2">
        <f t="shared" si="22"/>
        <v>11193.217280000001</v>
      </c>
      <c r="H1047" s="2">
        <f t="shared" si="19"/>
        <v>0.56000000000494765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70057.100000000006</v>
      </c>
      <c r="D1048" s="1">
        <f>BILANCA!E70</f>
        <v>52418.46</v>
      </c>
      <c r="E1048" s="1">
        <v>0</v>
      </c>
      <c r="F1048" s="1">
        <v>0</v>
      </c>
      <c r="G1048" s="2">
        <f t="shared" si="22"/>
        <v>11368.1113</v>
      </c>
      <c r="H1048" s="2">
        <f t="shared" si="19"/>
        <v>0.56000000000494765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70057.100000000006</v>
      </c>
      <c r="D1050" s="1">
        <f>BILANCA!E72</f>
        <v>52418.46</v>
      </c>
      <c r="E1050" s="1">
        <v>0</v>
      </c>
      <c r="F1050" s="1">
        <v>0</v>
      </c>
      <c r="G1050" s="2">
        <f t="shared" si="22"/>
        <v>11717.89934</v>
      </c>
      <c r="H1050" s="2">
        <f t="shared" si="19"/>
        <v>0.56000000000494765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13984.05</v>
      </c>
      <c r="D1056" s="1">
        <f>BILANCA!E78</f>
        <v>13934.33</v>
      </c>
      <c r="E1056" s="1">
        <v>0</v>
      </c>
      <c r="F1056" s="1">
        <v>0</v>
      </c>
      <c r="G1056" s="2">
        <f t="shared" si="22"/>
        <v>3055.2478299999998</v>
      </c>
      <c r="H1056" s="2">
        <f t="shared" si="19"/>
        <v>0.37999999999919964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13984.05</v>
      </c>
      <c r="D1064" s="1">
        <f>BILANCA!E86</f>
        <v>13934.33</v>
      </c>
      <c r="E1064" s="1">
        <v>0</v>
      </c>
      <c r="F1064" s="1">
        <v>0</v>
      </c>
      <c r="G1064" s="2">
        <f t="shared" si="22"/>
        <v>3390.0695100000003</v>
      </c>
      <c r="H1064" s="2">
        <f t="shared" si="19"/>
        <v>0.37999999999919964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13767.149999999998</v>
      </c>
      <c r="D1124" s="1">
        <f>BILANCA!E146</f>
        <v>11465.55</v>
      </c>
      <c r="E1124" s="1">
        <v>0</v>
      </c>
      <c r="F1124" s="1">
        <v>0</v>
      </c>
      <c r="G1124" s="2">
        <f t="shared" si="22"/>
        <v>5174.4532499999987</v>
      </c>
      <c r="H1124" s="2">
        <f t="shared" si="23"/>
        <v>0.59999999999854481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14734.13</v>
      </c>
      <c r="D1137" s="1">
        <f>BILANCA!E159</f>
        <v>13206.63</v>
      </c>
      <c r="E1137" s="1">
        <v>0</v>
      </c>
      <c r="F1137" s="1">
        <v>0</v>
      </c>
      <c r="G1137" s="2">
        <f t="shared" si="22"/>
        <v>6336.6980599999997</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713.39</v>
      </c>
      <c r="D1138" s="1">
        <f>BILANCA!E160</f>
        <v>539.91999999999996</v>
      </c>
      <c r="E1138" s="1">
        <v>0</v>
      </c>
      <c r="F1138" s="1">
        <v>0</v>
      </c>
      <c r="G1138" s="2">
        <f t="shared" si="22"/>
        <v>277.95065</v>
      </c>
      <c r="H1138" s="2">
        <f t="shared" si="23"/>
        <v>0.47000000000002728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1680.37</v>
      </c>
      <c r="D1141" s="1">
        <f>BILANCA!E163</f>
        <v>2281</v>
      </c>
      <c r="E1141" s="1">
        <v>0</v>
      </c>
      <c r="F1141" s="1">
        <v>0</v>
      </c>
      <c r="G1141" s="2">
        <f t="shared" si="22"/>
        <v>986.29446000000007</v>
      </c>
      <c r="H1141" s="2">
        <f t="shared" si="23"/>
        <v>0.36999999999989086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396.42</v>
      </c>
      <c r="D1142" s="1">
        <f>BILANCA!E164</f>
        <v>141.34</v>
      </c>
      <c r="E1142" s="1">
        <v>0</v>
      </c>
      <c r="F1142" s="1">
        <v>0</v>
      </c>
      <c r="G1142" s="2">
        <f t="shared" si="22"/>
        <v>107.9769</v>
      </c>
      <c r="H1142" s="2">
        <f t="shared" si="23"/>
        <v>0.76000000000001933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396.42</v>
      </c>
      <c r="D1144" s="1">
        <f>BILANCA!E166</f>
        <v>141.34</v>
      </c>
      <c r="E1144" s="1">
        <v>0</v>
      </c>
      <c r="F1144" s="1">
        <v>0</v>
      </c>
      <c r="G1144" s="2">
        <f t="shared" si="22"/>
        <v>109.33510000000001</v>
      </c>
      <c r="H1144" s="2">
        <f t="shared" si="23"/>
        <v>0.76000000000001933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115338.29</v>
      </c>
      <c r="D1148" s="1">
        <f>BILANCA!E170</f>
        <v>135244.73000000001</v>
      </c>
      <c r="E1148" s="1">
        <v>0</v>
      </c>
      <c r="F1148" s="1">
        <v>0</v>
      </c>
      <c r="G1148" s="2">
        <f t="shared" si="22"/>
        <v>63661.578750000008</v>
      </c>
      <c r="H1148" s="2">
        <f t="shared" si="23"/>
        <v>0.55999999998311978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115338.29</v>
      </c>
      <c r="D1151" s="1">
        <f>BILANCA!E173</f>
        <v>135244.73000000001</v>
      </c>
      <c r="E1151" s="1">
        <v>0</v>
      </c>
      <c r="F1151" s="1">
        <v>0</v>
      </c>
      <c r="G1151" s="2">
        <f t="shared" si="22"/>
        <v>64819.062000000005</v>
      </c>
      <c r="H1151" s="2">
        <f t="shared" si="23"/>
        <v>0.55999999998311978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3175791.33</v>
      </c>
      <c r="D1152" s="1">
        <f>BILANCA!E175</f>
        <v>3128708.5500000003</v>
      </c>
      <c r="E1152" s="1">
        <v>0</v>
      </c>
      <c r="F1152" s="1">
        <v>0</v>
      </c>
      <c r="G1152" s="2">
        <f t="shared" si="22"/>
        <v>1594212.2246700004</v>
      </c>
      <c r="H1152" s="2">
        <f t="shared" si="23"/>
        <v>0.77999999979510903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180649.95999999996</v>
      </c>
      <c r="D1153" s="1">
        <f>BILANCA!E176</f>
        <v>161147.86000000002</v>
      </c>
      <c r="E1153" s="1">
        <v>0</v>
      </c>
      <c r="F1153" s="1">
        <v>0</v>
      </c>
      <c r="G1153" s="2">
        <f t="shared" si="22"/>
        <v>85500.765600000013</v>
      </c>
      <c r="H1153" s="2">
        <f t="shared" si="23"/>
        <v>0.18000000002211891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147879.71999999997</v>
      </c>
      <c r="D1154" s="1">
        <f>BILANCA!E177</f>
        <v>161147.86000000002</v>
      </c>
      <c r="E1154" s="1">
        <v>0</v>
      </c>
      <c r="F1154" s="1">
        <v>0</v>
      </c>
      <c r="G1154" s="2">
        <f t="shared" si="22"/>
        <v>80400.000240000008</v>
      </c>
      <c r="H1154" s="2">
        <f t="shared" si="23"/>
        <v>0.42000000001280569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116907.36</v>
      </c>
      <c r="D1155" s="1">
        <f>BILANCA!E178</f>
        <v>136657.60000000001</v>
      </c>
      <c r="E1155" s="1">
        <v>0</v>
      </c>
      <c r="F1155" s="1">
        <v>0</v>
      </c>
      <c r="G1155" s="2">
        <f t="shared" si="22"/>
        <v>67118.280319999991</v>
      </c>
      <c r="H1155" s="2">
        <f t="shared" si="23"/>
        <v>0.75999999999476131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17891.98</v>
      </c>
      <c r="D1156" s="1">
        <f>BILANCA!E179</f>
        <v>11098.41</v>
      </c>
      <c r="E1156" s="1">
        <v>0</v>
      </c>
      <c r="F1156" s="1">
        <v>0</v>
      </c>
      <c r="G1156" s="2">
        <f t="shared" si="22"/>
        <v>6935.3624</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129.74</v>
      </c>
      <c r="D1157" s="1">
        <f>BILANCA!E180</f>
        <v>151.04</v>
      </c>
      <c r="E1157" s="1">
        <v>0</v>
      </c>
      <c r="F1157" s="1">
        <v>0</v>
      </c>
      <c r="G1157" s="2">
        <f t="shared" si="22"/>
        <v>75.136679999999998</v>
      </c>
      <c r="H1157" s="2">
        <f t="shared" si="23"/>
        <v>0.29999999999998295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129.74</v>
      </c>
      <c r="D1160" s="1">
        <f>BILANCA!E183</f>
        <v>151.04</v>
      </c>
      <c r="E1160" s="1">
        <v>0</v>
      </c>
      <c r="F1160" s="1">
        <v>0</v>
      </c>
      <c r="G1160" s="2">
        <f t="shared" si="22"/>
        <v>76.432140000000004</v>
      </c>
      <c r="H1160" s="2">
        <f t="shared" si="23"/>
        <v>0.29999999999998295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12950.64</v>
      </c>
      <c r="D1165" s="1">
        <f>BILANCA!E188</f>
        <v>13240.81</v>
      </c>
      <c r="E1165" s="1">
        <v>0</v>
      </c>
      <c r="F1165" s="1">
        <v>0</v>
      </c>
      <c r="G1165" s="2">
        <f t="shared" si="22"/>
        <v>7176.6713199999995</v>
      </c>
      <c r="H1165" s="2">
        <f t="shared" si="23"/>
        <v>0.55000000000109139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28788.560000000001</v>
      </c>
      <c r="D1166" s="1">
        <f>BILANCA!E189</f>
        <v>0</v>
      </c>
      <c r="E1166" s="1">
        <v>0</v>
      </c>
      <c r="F1166" s="1">
        <v>0</v>
      </c>
      <c r="G1166" s="2">
        <f t="shared" si="22"/>
        <v>5268.3064800000002</v>
      </c>
      <c r="H1166" s="2">
        <f t="shared" si="23"/>
        <v>0.43999999999869033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3981.68</v>
      </c>
      <c r="D1211" s="1">
        <f>BILANCA!E234</f>
        <v>0</v>
      </c>
      <c r="E1211" s="1">
        <v>0</v>
      </c>
      <c r="F1211" s="1">
        <v>0</v>
      </c>
      <c r="G1211" s="2">
        <f t="shared" si="22"/>
        <v>907.82303999999999</v>
      </c>
      <c r="H1211" s="2">
        <f t="shared" si="23"/>
        <v>0.32000000000016371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3981.68</v>
      </c>
      <c r="D1212" s="1">
        <f>BILANCA!E235</f>
        <v>0</v>
      </c>
      <c r="E1212" s="1">
        <v>0</v>
      </c>
      <c r="F1212" s="1">
        <v>0</v>
      </c>
      <c r="G1212" s="2">
        <f t="shared" si="22"/>
        <v>911.80471999999997</v>
      </c>
      <c r="H1212" s="2">
        <f t="shared" si="23"/>
        <v>0.32000000000016371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2995141.37</v>
      </c>
      <c r="D1214" s="1">
        <f>BILANCA!E237</f>
        <v>2967560.6900000004</v>
      </c>
      <c r="E1214" s="1">
        <v>0</v>
      </c>
      <c r="F1214" s="1">
        <v>0</v>
      </c>
      <c r="G1214" s="2">
        <f t="shared" si="22"/>
        <v>2062890.6952500003</v>
      </c>
      <c r="H1214" s="2">
        <f t="shared" si="23"/>
        <v>0.67999999970197678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2962248.3200000003</v>
      </c>
      <c r="D1215" s="1">
        <f>BILANCA!E238</f>
        <v>2915504.14</v>
      </c>
      <c r="E1215" s="1">
        <v>0</v>
      </c>
      <c r="F1215" s="1">
        <v>0</v>
      </c>
      <c r="G1215" s="2">
        <f t="shared" si="22"/>
        <v>2040035.5312000001</v>
      </c>
      <c r="H1215" s="2">
        <f t="shared" si="23"/>
        <v>0.46000000042840838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2962248.3200000003</v>
      </c>
      <c r="D1216" s="1">
        <f>BILANCA!E239</f>
        <v>2915504.14</v>
      </c>
      <c r="E1216" s="1">
        <v>0</v>
      </c>
      <c r="F1216" s="1">
        <v>0</v>
      </c>
      <c r="G1216" s="2">
        <f t="shared" si="22"/>
        <v>2048828.7878000003</v>
      </c>
      <c r="H1216" s="2">
        <f t="shared" si="23"/>
        <v>0.46000000042840838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2765890.6</v>
      </c>
      <c r="D1217" s="1">
        <f>BILANCA!E240</f>
        <v>2709587.54</v>
      </c>
      <c r="E1217" s="1">
        <v>0</v>
      </c>
      <c r="F1217" s="1">
        <v>0</v>
      </c>
      <c r="G1217" s="2">
        <f t="shared" si="22"/>
        <v>1915305.3691199999</v>
      </c>
      <c r="H1217" s="2">
        <f t="shared" si="23"/>
        <v>0.85999999986961484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196357.72</v>
      </c>
      <c r="D1218" s="1">
        <f>BILANCA!E241</f>
        <v>205916.6</v>
      </c>
      <c r="E1218" s="1">
        <v>0</v>
      </c>
      <c r="F1218" s="1">
        <v>0</v>
      </c>
      <c r="G1218" s="2">
        <f t="shared" si="22"/>
        <v>142924.86619999999</v>
      </c>
      <c r="H1218" s="2">
        <f t="shared" si="23"/>
        <v>0.67999999999301508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18729.480000000003</v>
      </c>
      <c r="D1222" s="1">
        <f>BILANCA!E245</f>
        <v>40449.660000000003</v>
      </c>
      <c r="E1222" s="1">
        <v>0</v>
      </c>
      <c r="F1222" s="1">
        <v>0</v>
      </c>
      <c r="G1222" s="2">
        <f t="shared" si="22"/>
        <v>23811.283200000002</v>
      </c>
      <c r="H1222" s="2">
        <f t="shared" si="23"/>
        <v>0.81999999999970896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65140.91</v>
      </c>
      <c r="D1223" s="1">
        <f>BILANCA!E246</f>
        <v>48018.64</v>
      </c>
      <c r="E1223" s="1">
        <v>0</v>
      </c>
      <c r="F1223" s="1">
        <v>0</v>
      </c>
      <c r="G1223" s="2">
        <f t="shared" si="22"/>
        <v>38682.765599999999</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65140.91</v>
      </c>
      <c r="D1224" s="1">
        <f>BILANCA!E247</f>
        <v>48018.64</v>
      </c>
      <c r="E1224" s="1">
        <v>0</v>
      </c>
      <c r="F1224" s="1">
        <v>0</v>
      </c>
      <c r="G1224" s="2">
        <f t="shared" si="22"/>
        <v>38843.943789999998</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46411.43</v>
      </c>
      <c r="D1227" s="1">
        <f>BILANCA!E250</f>
        <v>7568.98</v>
      </c>
      <c r="E1227" s="1">
        <v>0</v>
      </c>
      <c r="F1227" s="1">
        <v>0</v>
      </c>
      <c r="G1227" s="2">
        <f t="shared" si="22"/>
        <v>15018.051159999999</v>
      </c>
      <c r="H1227" s="2">
        <f t="shared" si="23"/>
        <v>0.4500000000007276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46411.43</v>
      </c>
      <c r="D1229" s="1">
        <f>BILANCA!E252</f>
        <v>7568.98</v>
      </c>
      <c r="E1229" s="1">
        <v>0</v>
      </c>
      <c r="F1229" s="1">
        <v>0</v>
      </c>
      <c r="G1229" s="2">
        <f t="shared" si="22"/>
        <v>15141.149939999999</v>
      </c>
      <c r="H1229" s="2">
        <f t="shared" si="23"/>
        <v>0.4500000000007276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13767.15</v>
      </c>
      <c r="D1232" s="1">
        <f>BILANCA!E255</f>
        <v>11465.55</v>
      </c>
      <c r="E1232" s="1">
        <v>0</v>
      </c>
      <c r="F1232" s="1">
        <v>0</v>
      </c>
      <c r="G1232" s="2">
        <f t="shared" si="22"/>
        <v>9137.8642499999987</v>
      </c>
      <c r="H1232" s="2">
        <f t="shared" si="23"/>
        <v>0.6000000000003638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396.42</v>
      </c>
      <c r="D1233" s="1">
        <f>BILANCA!E256</f>
        <v>141.34</v>
      </c>
      <c r="E1233" s="1">
        <v>0</v>
      </c>
      <c r="F1233" s="1">
        <v>0</v>
      </c>
      <c r="G1233" s="2">
        <f t="shared" si="22"/>
        <v>169.77500000000001</v>
      </c>
      <c r="H1233" s="2">
        <f t="shared" si="23"/>
        <v>0.76000000000001933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13393.18</v>
      </c>
      <c r="D1236" s="1">
        <f>BILANCA!E259</f>
        <v>18598.060000000001</v>
      </c>
      <c r="E1236" s="1">
        <v>0</v>
      </c>
      <c r="F1236" s="1">
        <v>0</v>
      </c>
      <c r="G1236" s="2">
        <f t="shared" si="22"/>
        <v>12799.0929</v>
      </c>
      <c r="H1236" s="2">
        <f t="shared" si="23"/>
        <v>0.24000000000160071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13393.18</v>
      </c>
      <c r="D1237" s="1">
        <f>BILANCA!E260</f>
        <v>18598.060000000001</v>
      </c>
      <c r="E1237" s="1">
        <v>0</v>
      </c>
      <c r="F1237" s="1">
        <v>0</v>
      </c>
      <c r="G1237" s="2">
        <f t="shared" si="22"/>
        <v>12849.682200000001</v>
      </c>
      <c r="H1237" s="2">
        <f t="shared" si="23"/>
        <v>0.24000000000160071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5636.01</v>
      </c>
      <c r="D1240" s="1">
        <f>BILANCA!E264</f>
        <v>4164.38</v>
      </c>
      <c r="E1240" s="1">
        <v>0</v>
      </c>
      <c r="F1240" s="1">
        <v>0</v>
      </c>
      <c r="G1240" s="2">
        <f t="shared" si="22"/>
        <v>3588.94589</v>
      </c>
      <c r="H1240" s="2">
        <f t="shared" si="23"/>
        <v>0.39000000000032742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9811.51</v>
      </c>
      <c r="D1241" s="1">
        <f>BILANCA!E265</f>
        <v>9582.17</v>
      </c>
      <c r="E1241" s="1">
        <v>0</v>
      </c>
      <c r="F1241" s="1">
        <v>0</v>
      </c>
      <c r="G1241" s="2">
        <f t="shared" si="22"/>
        <v>7475.7692999999999</v>
      </c>
      <c r="H1241" s="2">
        <f t="shared" si="23"/>
        <v>0.65999999999985448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396.42</v>
      </c>
      <c r="D1243" s="1">
        <f>BILANCA!E267</f>
        <v>141.34</v>
      </c>
      <c r="E1243" s="1">
        <v>0</v>
      </c>
      <c r="F1243" s="1">
        <v>0</v>
      </c>
      <c r="G1243" s="2">
        <f t="shared" si="24"/>
        <v>176.56600000000003</v>
      </c>
      <c r="H1243" s="2">
        <f t="shared" si="23"/>
        <v>0.76000000000001933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13981.26</v>
      </c>
      <c r="D1244" s="1">
        <f>BILANCA!E268</f>
        <v>13934.33</v>
      </c>
      <c r="E1244" s="1">
        <v>0</v>
      </c>
      <c r="F1244" s="1">
        <v>0</v>
      </c>
      <c r="G1244" s="2">
        <f t="shared" si="24"/>
        <v>10922.82912</v>
      </c>
      <c r="H1244" s="2">
        <f t="shared" si="23"/>
        <v>0.59000000000014552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2.79</v>
      </c>
      <c r="D1245" s="1">
        <f>BILANCA!E269</f>
        <v>0</v>
      </c>
      <c r="E1245" s="1">
        <v>0</v>
      </c>
      <c r="F1245" s="1">
        <v>0</v>
      </c>
      <c r="G1245" s="2">
        <f t="shared" si="24"/>
        <v>0.73098000000000007</v>
      </c>
      <c r="H1245" s="2">
        <f t="shared" si="23"/>
        <v>0.20999999999999996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147879.72</v>
      </c>
      <c r="D1264" s="1">
        <f>BILANCA!E288</f>
        <v>161147.85999999999</v>
      </c>
      <c r="E1264" s="1">
        <v>0</v>
      </c>
      <c r="F1264" s="1">
        <v>0</v>
      </c>
      <c r="G1264" s="2">
        <f t="shared" si="24"/>
        <v>132119.29863999999</v>
      </c>
      <c r="H1264" s="2">
        <f t="shared" si="23"/>
        <v>0.42000000001280569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28788.560000000001</v>
      </c>
      <c r="D1266" s="1">
        <f>BILANCA!E290</f>
        <v>0</v>
      </c>
      <c r="E1266" s="1">
        <v>0</v>
      </c>
      <c r="F1266" s="1">
        <v>0</v>
      </c>
      <c r="G1266" s="2">
        <f t="shared" si="24"/>
        <v>8147.16248</v>
      </c>
      <c r="H1266" s="2">
        <f t="shared" si="23"/>
        <v>0.43999999999869033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12950.64</v>
      </c>
      <c r="D1278" s="1">
        <f>BILANCA!E302</f>
        <v>13240.81</v>
      </c>
      <c r="E1278" s="1">
        <v>0</v>
      </c>
      <c r="F1278" s="1">
        <v>0</v>
      </c>
      <c r="G1278" s="2">
        <f t="shared" si="24"/>
        <v>11632.516699999998</v>
      </c>
      <c r="H1278" s="2">
        <f t="shared" si="23"/>
        <v>0.55000000000109139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1723944.33</v>
      </c>
      <c r="D1408" s="1">
        <f>'RAS-funkcijski'!E114</f>
        <v>1890683.27</v>
      </c>
      <c r="E1408" s="1">
        <v>0</v>
      </c>
      <c r="F1408" s="1">
        <v>0</v>
      </c>
      <c r="G1408" s="2">
        <f t="shared" si="24"/>
        <v>605584.19570000004</v>
      </c>
      <c r="H1408" s="2">
        <f t="shared" si="27"/>
        <v>0.60000000009313226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1518370.03</v>
      </c>
      <c r="D1412" s="1">
        <f>'RAS-funkcijski'!E118</f>
        <v>1708298.66</v>
      </c>
      <c r="E1412" s="1">
        <v>0</v>
      </c>
      <c r="F1412" s="1">
        <v>0</v>
      </c>
      <c r="G1412" s="2">
        <f t="shared" si="24"/>
        <v>562586.27789999999</v>
      </c>
      <c r="H1412" s="2">
        <f t="shared" si="27"/>
        <v>0.37000000011175871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1518370.03</v>
      </c>
      <c r="D1414" s="1">
        <f>'RAS-funkcijski'!E120</f>
        <v>1708298.66</v>
      </c>
      <c r="E1414" s="1">
        <v>0</v>
      </c>
      <c r="F1414" s="1">
        <v>0</v>
      </c>
      <c r="G1414" s="2">
        <f t="shared" si="24"/>
        <v>572456.21259999997</v>
      </c>
      <c r="H1414" s="2">
        <f t="shared" si="27"/>
        <v>0.37000000011175871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205574.3</v>
      </c>
      <c r="D1420" s="1">
        <f>'RAS-funkcijski'!E126</f>
        <v>182384.61</v>
      </c>
      <c r="E1420" s="1">
        <v>0</v>
      </c>
      <c r="F1420" s="1">
        <v>0</v>
      </c>
      <c r="G1420" s="2">
        <f t="shared" si="24"/>
        <v>69581.909439999989</v>
      </c>
      <c r="H1420" s="2">
        <f t="shared" si="27"/>
        <v>0.69000000000232831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1723944.33</v>
      </c>
      <c r="D1435" s="13">
        <f>'RAS-funkcijski'!E141</f>
        <v>1890683.27</v>
      </c>
      <c r="E1435" s="13">
        <v>0</v>
      </c>
      <c r="F1435" s="13">
        <v>0</v>
      </c>
      <c r="G1435" s="14">
        <f t="shared" si="24"/>
        <v>754227.58919000009</v>
      </c>
      <c r="H1435" s="14">
        <f t="shared" si="27"/>
        <v>0.60000000009313226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276.33</v>
      </c>
      <c r="D1436" s="6">
        <f>'P-VRIO'!E5</f>
        <v>75</v>
      </c>
      <c r="E1436" s="6">
        <v>0</v>
      </c>
      <c r="F1436" s="6">
        <v>0</v>
      </c>
      <c r="G1436" s="7">
        <f t="shared" si="24"/>
        <v>0.42632999999999999</v>
      </c>
      <c r="H1436" s="7">
        <f t="shared" si="27"/>
        <v>0.32999999999998408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276.33</v>
      </c>
      <c r="D1453" s="1">
        <f>'P-VRIO'!E22</f>
        <v>75</v>
      </c>
      <c r="E1453" s="1">
        <v>0</v>
      </c>
      <c r="F1453" s="1">
        <v>0</v>
      </c>
      <c r="G1453" s="2">
        <f t="shared" si="24"/>
        <v>7.6739399999999982</v>
      </c>
      <c r="H1453" s="2">
        <f t="shared" si="27"/>
        <v>0.32999999999998408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276.33</v>
      </c>
      <c r="D1454" s="1">
        <f>'P-VRIO'!E23</f>
        <v>75</v>
      </c>
      <c r="E1454" s="1">
        <v>0</v>
      </c>
      <c r="F1454" s="1">
        <v>0</v>
      </c>
      <c r="G1454" s="2">
        <f t="shared" si="24"/>
        <v>8.1002700000000001</v>
      </c>
      <c r="H1454" s="2">
        <f t="shared" si="27"/>
        <v>0.32999999999998408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276.33</v>
      </c>
      <c r="D1456" s="1">
        <f>'P-VRIO'!E25</f>
        <v>75</v>
      </c>
      <c r="E1456" s="1">
        <v>0</v>
      </c>
      <c r="F1456" s="1">
        <v>0</v>
      </c>
      <c r="G1456" s="2">
        <f t="shared" si="24"/>
        <v>8.9529300000000003</v>
      </c>
      <c r="H1456" s="2">
        <f t="shared" si="27"/>
        <v>0.32999999999998408</v>
      </c>
      <c r="I1456" s="10">
        <f t="shared" si="30"/>
        <v>2.9544668999998578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176668.28</v>
      </c>
      <c r="D1480" s="6"/>
      <c r="E1480" s="6">
        <v>0</v>
      </c>
      <c r="F1480" s="6">
        <v>0</v>
      </c>
      <c r="G1480" s="7">
        <f t="shared" ref="G1480:G1580" si="34">B1480/1000*C1480</f>
        <v>176.66828000000001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1933109.02</v>
      </c>
      <c r="D1481" s="1">
        <v>0</v>
      </c>
      <c r="E1481" s="1">
        <v>0</v>
      </c>
      <c r="F1481" s="1">
        <v>0</v>
      </c>
      <c r="G1481" s="2">
        <f t="shared" si="34"/>
        <v>3866.2180400000002</v>
      </c>
      <c r="H1481" s="2">
        <f t="shared" si="35"/>
        <v>2.0000000018626451E-2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1919246.83</v>
      </c>
      <c r="D1483" s="1">
        <v>0</v>
      </c>
      <c r="E1483" s="1">
        <v>0</v>
      </c>
      <c r="F1483" s="1">
        <v>0</v>
      </c>
      <c r="G1483" s="2">
        <f t="shared" si="34"/>
        <v>7676.9873200000002</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1609673.26</v>
      </c>
      <c r="D1484" s="1">
        <v>0</v>
      </c>
      <c r="E1484" s="1">
        <v>0</v>
      </c>
      <c r="F1484" s="1">
        <v>0</v>
      </c>
      <c r="G1484" s="2">
        <f t="shared" si="34"/>
        <v>8048.3663000000006</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297533.03000000003</v>
      </c>
      <c r="D1485" s="1">
        <v>0</v>
      </c>
      <c r="E1485" s="1">
        <v>0</v>
      </c>
      <c r="F1485" s="1">
        <v>0</v>
      </c>
      <c r="G1485" s="2">
        <f t="shared" si="34"/>
        <v>1785.1981800000001</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1675.77</v>
      </c>
      <c r="D1486" s="1">
        <v>0</v>
      </c>
      <c r="E1486" s="1">
        <v>0</v>
      </c>
      <c r="F1486" s="1">
        <v>0</v>
      </c>
      <c r="G1486" s="2">
        <f t="shared" si="34"/>
        <v>11.73039</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10364.77</v>
      </c>
      <c r="D1491" s="1">
        <v>0</v>
      </c>
      <c r="E1491" s="1">
        <v>0</v>
      </c>
      <c r="F1491" s="1">
        <v>0</v>
      </c>
      <c r="G1491" s="2">
        <f t="shared" si="34"/>
        <v>124.37724000000001</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13862.19</v>
      </c>
      <c r="D1492" s="1">
        <v>0</v>
      </c>
      <c r="E1492" s="1">
        <v>0</v>
      </c>
      <c r="F1492" s="1">
        <v>0</v>
      </c>
      <c r="G1492" s="2">
        <f t="shared" si="34"/>
        <v>180.20847000000001</v>
      </c>
      <c r="H1492" s="2">
        <f t="shared" si="35"/>
        <v>0.19000000000050932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1948629.4400000002</v>
      </c>
      <c r="D1499" s="1">
        <v>0</v>
      </c>
      <c r="E1499" s="1">
        <v>0</v>
      </c>
      <c r="F1499" s="1">
        <v>0</v>
      </c>
      <c r="G1499" s="2">
        <f t="shared" si="34"/>
        <v>38972.588800000005</v>
      </c>
      <c r="H1499" s="2">
        <f t="shared" si="35"/>
        <v>0.44000000017695129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1905978.6900000002</v>
      </c>
      <c r="D1501" s="1">
        <v>0</v>
      </c>
      <c r="E1501" s="1">
        <v>0</v>
      </c>
      <c r="F1501" s="1">
        <v>0</v>
      </c>
      <c r="G1501" s="2">
        <f t="shared" si="34"/>
        <v>41931.531179999998</v>
      </c>
      <c r="H1501" s="2">
        <f t="shared" si="35"/>
        <v>0.30999999982304871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1589923.02</v>
      </c>
      <c r="D1502" s="1">
        <v>0</v>
      </c>
      <c r="E1502" s="1">
        <v>0</v>
      </c>
      <c r="F1502" s="1">
        <v>0</v>
      </c>
      <c r="G1502" s="2">
        <f t="shared" si="34"/>
        <v>36568.229460000002</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304326.59999999998</v>
      </c>
      <c r="D1503" s="1">
        <v>0</v>
      </c>
      <c r="E1503" s="1">
        <v>0</v>
      </c>
      <c r="F1503" s="1">
        <v>0</v>
      </c>
      <c r="G1503" s="2">
        <f t="shared" si="34"/>
        <v>7303.8383999999996</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1654.47</v>
      </c>
      <c r="D1504" s="1">
        <v>0</v>
      </c>
      <c r="E1504" s="1">
        <v>0</v>
      </c>
      <c r="F1504" s="1">
        <v>0</v>
      </c>
      <c r="G1504" s="2">
        <f t="shared" si="34"/>
        <v>41.361750000000001</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10074.6</v>
      </c>
      <c r="D1509" s="1">
        <v>0</v>
      </c>
      <c r="E1509" s="1">
        <v>0</v>
      </c>
      <c r="F1509" s="1">
        <v>0</v>
      </c>
      <c r="G1509" s="2">
        <f t="shared" si="34"/>
        <v>302.238</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42650.75</v>
      </c>
      <c r="D1510" s="1">
        <v>0</v>
      </c>
      <c r="E1510" s="1">
        <v>0</v>
      </c>
      <c r="F1510" s="1">
        <v>0</v>
      </c>
      <c r="G1510" s="2">
        <f t="shared" si="34"/>
        <v>1322.1732500000001</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161147.85999999964</v>
      </c>
      <c r="D1517" s="1">
        <v>0</v>
      </c>
      <c r="E1517" s="1">
        <v>0</v>
      </c>
      <c r="F1517" s="1">
        <v>0</v>
      </c>
      <c r="G1517" s="2">
        <f t="shared" si="34"/>
        <v>6123.6186799999859</v>
      </c>
      <c r="H1517" s="2">
        <f t="shared" si="35"/>
        <v>0.1400000003632158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161147.85999999999</v>
      </c>
      <c r="D1576" s="1">
        <v>0</v>
      </c>
      <c r="E1576" s="1">
        <v>0</v>
      </c>
      <c r="F1576" s="1">
        <v>0</v>
      </c>
      <c r="G1576" s="2">
        <f t="shared" si="34"/>
        <v>15631.342419999999</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13240.81</v>
      </c>
      <c r="D1577" s="1">
        <v>0</v>
      </c>
      <c r="E1577" s="1">
        <v>0</v>
      </c>
      <c r="F1577" s="1">
        <v>0</v>
      </c>
      <c r="G1577" s="2">
        <f t="shared" si="34"/>
        <v>1297.5993800000001</v>
      </c>
      <c r="H1577" s="2">
        <f t="shared" si="35"/>
        <v>0.19000000000050932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147907.04999999999</v>
      </c>
      <c r="D1578" s="1">
        <v>0</v>
      </c>
      <c r="E1578" s="1">
        <v>0</v>
      </c>
      <c r="F1578" s="1">
        <v>0</v>
      </c>
      <c r="G1578" s="2">
        <f t="shared" si="34"/>
        <v>14642.79795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1725584.35</v>
      </c>
      <c r="I16" s="170">
        <f>'PR-RAS'!E6</f>
        <v>1912314.1799999997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1677352.69</v>
      </c>
      <c r="I17" s="170">
        <f>'PR-RAS'!E151</f>
        <v>1876821.0799999998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18729.480000000214</v>
      </c>
      <c r="I18" s="170">
        <f>'PR-RAS'!E645</f>
        <v>40449.659999999938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2962248.3200000003</v>
      </c>
      <c r="I20" s="173">
        <f>BILANCA!E7</f>
        <v>2915504.14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213543.01</v>
      </c>
      <c r="I21" s="175">
        <f>BILANCA!E68</f>
        <v>213204.41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180649.95999999996</v>
      </c>
      <c r="I22" s="175">
        <f>BILANCA!E176</f>
        <v>161147.86000000002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2995141.37</v>
      </c>
      <c r="I23" s="177">
        <f>BILANCA!E237</f>
        <v>2967560.6900000004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1723944.33</v>
      </c>
      <c r="I27" s="175">
        <f>'RAS-funkcijski'!E114</f>
        <v>1890683.27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1723944.33</v>
      </c>
      <c r="I28" s="179">
        <f>'RAS-funkcijski'!E141</f>
        <v>1890683.27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276.33</v>
      </c>
      <c r="I29" s="173">
        <f>'P-VRIO'!E5</f>
        <v>75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276.33</v>
      </c>
      <c r="I30" s="175">
        <f>'P-VRIO'!E22</f>
        <v>75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176668.28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161147.85999999964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161147.85999999999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1725584.35</v>
      </c>
      <c r="E6" s="51">
        <f>E7+E44+E50+E82+E106+E124+E133+E139</f>
        <v>1912314.1799999997</v>
      </c>
      <c r="F6" s="52">
        <f t="shared" ref="F6:F131" si="0">IF(D6&lt;&gt;0,IF(E6/D6&gt;=100,"&gt;&gt;100",E6/D6*100),"-")</f>
        <v>110.82125194285632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1391862.49</v>
      </c>
      <c r="E50" s="51">
        <f>E51+E54+E59+E62+E65+E68+E71+E74+E77</f>
        <v>1569394.7799999998</v>
      </c>
      <c r="F50" s="52">
        <f t="shared" si="0"/>
        <v>112.75501648154911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1391862.49</v>
      </c>
      <c r="E68" s="51">
        <f t="shared" si="15"/>
        <v>1569394.7799999998</v>
      </c>
      <c r="F68" s="52">
        <f t="shared" si="0"/>
        <v>112.75501648154911</v>
      </c>
    </row>
    <row r="69" spans="1:6" ht="12.75" customHeight="1" x14ac:dyDescent="0.2">
      <c r="A69" s="53" t="s">
        <v>184</v>
      </c>
      <c r="B69" s="85" t="s">
        <v>185</v>
      </c>
      <c r="C69" s="50" t="s">
        <v>184</v>
      </c>
      <c r="D69" s="242">
        <v>1387772.8</v>
      </c>
      <c r="E69" s="242">
        <v>1567569.15</v>
      </c>
      <c r="F69" s="52">
        <f t="shared" si="0"/>
        <v>112.95574823198724</v>
      </c>
    </row>
    <row r="70" spans="1:6" ht="24" x14ac:dyDescent="0.2">
      <c r="A70" s="53" t="s">
        <v>186</v>
      </c>
      <c r="B70" s="85" t="s">
        <v>187</v>
      </c>
      <c r="C70" s="50" t="s">
        <v>186</v>
      </c>
      <c r="D70" s="242">
        <v>4089.69</v>
      </c>
      <c r="E70" s="242">
        <v>1825.63</v>
      </c>
      <c r="F70" s="52">
        <f t="shared" si="0"/>
        <v>44.639813775616247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202.46</v>
      </c>
      <c r="E82" s="51">
        <f t="shared" si="19"/>
        <v>2.16</v>
      </c>
      <c r="F82" s="52">
        <f t="shared" si="0"/>
        <v>1.0668774078830388</v>
      </c>
    </row>
    <row r="83" spans="1:6" ht="12.75" customHeight="1" x14ac:dyDescent="0.2">
      <c r="A83" s="53">
        <v>641</v>
      </c>
      <c r="B83" s="85" t="s">
        <v>212</v>
      </c>
      <c r="C83" s="50" t="s">
        <v>213</v>
      </c>
      <c r="D83" s="51">
        <f t="shared" ref="D83:E83" si="20">SUM(D84:D90)</f>
        <v>202.46</v>
      </c>
      <c r="E83" s="51">
        <f t="shared" si="20"/>
        <v>2.16</v>
      </c>
      <c r="F83" s="52">
        <f t="shared" si="0"/>
        <v>1.0668774078830388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202.46</v>
      </c>
      <c r="E85" s="242">
        <v>2.16</v>
      </c>
      <c r="F85" s="52">
        <f t="shared" si="0"/>
        <v>1.0668774078830388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91020.72</v>
      </c>
      <c r="E106" s="51">
        <f t="shared" si="23"/>
        <v>88067.49</v>
      </c>
      <c r="F106" s="52">
        <f t="shared" si="0"/>
        <v>96.755431071079201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91020.72</v>
      </c>
      <c r="E112" s="51">
        <f t="shared" si="25"/>
        <v>88067.49</v>
      </c>
      <c r="F112" s="52">
        <f t="shared" si="0"/>
        <v>96.755431071079201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91020.72</v>
      </c>
      <c r="E117" s="242">
        <v>88067.49</v>
      </c>
      <c r="F117" s="52">
        <f t="shared" si="0"/>
        <v>96.755431071079201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7685.85</v>
      </c>
      <c r="E124" s="51">
        <f t="shared" si="27"/>
        <v>15907.91</v>
      </c>
      <c r="F124" s="52">
        <f t="shared" si="0"/>
        <v>206.97658684465608</v>
      </c>
    </row>
    <row r="125" spans="1:6" ht="12.75" customHeight="1" x14ac:dyDescent="0.2">
      <c r="A125" s="53">
        <v>661</v>
      </c>
      <c r="B125" s="86" t="s">
        <v>296</v>
      </c>
      <c r="C125" s="50" t="s">
        <v>297</v>
      </c>
      <c r="D125" s="51">
        <f t="shared" ref="D125:E125" si="28">SUM(D126:D127)</f>
        <v>7685.85</v>
      </c>
      <c r="E125" s="51">
        <f t="shared" si="28"/>
        <v>15907.91</v>
      </c>
      <c r="F125" s="52">
        <f t="shared" si="0"/>
        <v>206.97658684465608</v>
      </c>
    </row>
    <row r="126" spans="1:6" ht="12.75" customHeight="1" x14ac:dyDescent="0.2">
      <c r="A126" s="53">
        <v>6614</v>
      </c>
      <c r="B126" s="86" t="s">
        <v>298</v>
      </c>
      <c r="C126" s="50" t="s">
        <v>299</v>
      </c>
      <c r="D126" s="242">
        <v>392.73</v>
      </c>
      <c r="E126" s="242"/>
      <c r="F126" s="52">
        <f t="shared" si="0"/>
        <v>0</v>
      </c>
    </row>
    <row r="127" spans="1:6" ht="12.75" customHeight="1" x14ac:dyDescent="0.2">
      <c r="A127" s="53">
        <v>6615</v>
      </c>
      <c r="B127" s="86" t="s">
        <v>300</v>
      </c>
      <c r="C127" s="50" t="s">
        <v>301</v>
      </c>
      <c r="D127" s="242">
        <v>7293.12</v>
      </c>
      <c r="E127" s="242">
        <v>15907.91</v>
      </c>
      <c r="F127" s="52">
        <f t="shared" si="0"/>
        <v>218.12214799701636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234812.83</v>
      </c>
      <c r="E133" s="51">
        <f t="shared" si="30"/>
        <v>238941.84</v>
      </c>
      <c r="F133" s="52">
        <f t="shared" ref="F133:F223" si="31">IF(D133&lt;&gt;0,IF(E133/D133&gt;=100,"&gt;&gt;100",E133/D133*100),"-")</f>
        <v>101.75842606215342</v>
      </c>
    </row>
    <row r="134" spans="1:6" ht="24" x14ac:dyDescent="0.2">
      <c r="A134" s="53">
        <v>671</v>
      </c>
      <c r="B134" s="232" t="s">
        <v>314</v>
      </c>
      <c r="C134" s="50" t="s">
        <v>315</v>
      </c>
      <c r="D134" s="51">
        <f t="shared" ref="D134:E134" si="32">SUM(D135:D137)</f>
        <v>234812.83</v>
      </c>
      <c r="E134" s="51">
        <f t="shared" si="32"/>
        <v>238941.84</v>
      </c>
      <c r="F134" s="52">
        <f t="shared" si="31"/>
        <v>101.75842606215342</v>
      </c>
    </row>
    <row r="135" spans="1:6" ht="12.75" customHeight="1" x14ac:dyDescent="0.2">
      <c r="A135" s="53">
        <v>6711</v>
      </c>
      <c r="B135" s="85" t="s">
        <v>316</v>
      </c>
      <c r="C135" s="50" t="s">
        <v>317</v>
      </c>
      <c r="D135" s="242">
        <v>229684.74</v>
      </c>
      <c r="E135" s="242">
        <v>234563.53</v>
      </c>
      <c r="F135" s="52">
        <f t="shared" si="31"/>
        <v>102.1241245717935</v>
      </c>
    </row>
    <row r="136" spans="1:6" ht="24" x14ac:dyDescent="0.2">
      <c r="A136" s="53">
        <v>6712</v>
      </c>
      <c r="B136" s="232" t="s">
        <v>318</v>
      </c>
      <c r="C136" s="50" t="s">
        <v>319</v>
      </c>
      <c r="D136" s="242">
        <v>5128.09</v>
      </c>
      <c r="E136" s="242">
        <v>4378.3100000000004</v>
      </c>
      <c r="F136" s="52">
        <f t="shared" si="31"/>
        <v>85.378961757691457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1677352.69</v>
      </c>
      <c r="E151" s="51">
        <f t="shared" si="35"/>
        <v>1876821.0799999998</v>
      </c>
      <c r="F151" s="52">
        <f t="shared" si="31"/>
        <v>111.89185740060428</v>
      </c>
    </row>
    <row r="152" spans="1:6" ht="12.75" customHeight="1" x14ac:dyDescent="0.2">
      <c r="A152" s="53">
        <v>31</v>
      </c>
      <c r="B152" s="85" t="s">
        <v>349</v>
      </c>
      <c r="C152" s="50" t="s">
        <v>35</v>
      </c>
      <c r="D152" s="51">
        <f t="shared" ref="D152:E152" si="36">D153+D158+D159</f>
        <v>1379326.5199999998</v>
      </c>
      <c r="E152" s="51">
        <f t="shared" si="36"/>
        <v>1575668.0499999998</v>
      </c>
      <c r="F152" s="52">
        <f t="shared" si="31"/>
        <v>114.23459399591623</v>
      </c>
    </row>
    <row r="153" spans="1:6" ht="12.75" customHeight="1" x14ac:dyDescent="0.2">
      <c r="A153" s="53">
        <v>311</v>
      </c>
      <c r="B153" s="85" t="s">
        <v>350</v>
      </c>
      <c r="C153" s="50" t="s">
        <v>351</v>
      </c>
      <c r="D153" s="51">
        <f t="shared" ref="D153:E153" si="37">SUM(D154:D157)</f>
        <v>1136635.1599999999</v>
      </c>
      <c r="E153" s="51">
        <f t="shared" si="37"/>
        <v>1297756.71</v>
      </c>
      <c r="F153" s="52">
        <f t="shared" si="31"/>
        <v>114.175309340246</v>
      </c>
    </row>
    <row r="154" spans="1:6" ht="12.75" customHeight="1" x14ac:dyDescent="0.2">
      <c r="A154" s="53">
        <v>3111</v>
      </c>
      <c r="B154" s="85" t="s">
        <v>352</v>
      </c>
      <c r="C154" s="50" t="s">
        <v>353</v>
      </c>
      <c r="D154" s="242">
        <v>1079757.1499999999</v>
      </c>
      <c r="E154" s="242">
        <v>1233679.42</v>
      </c>
      <c r="F154" s="52">
        <f t="shared" si="31"/>
        <v>114.25526749232455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20440.23</v>
      </c>
      <c r="E156" s="242">
        <v>22931.86</v>
      </c>
      <c r="F156" s="52">
        <f t="shared" si="31"/>
        <v>112.18983348034735</v>
      </c>
    </row>
    <row r="157" spans="1:6" ht="12.75" customHeight="1" x14ac:dyDescent="0.2">
      <c r="A157" s="53">
        <v>3114</v>
      </c>
      <c r="B157" s="85" t="s">
        <v>358</v>
      </c>
      <c r="C157" s="50" t="s">
        <v>359</v>
      </c>
      <c r="D157" s="242">
        <v>36437.78</v>
      </c>
      <c r="E157" s="242">
        <v>41145.43</v>
      </c>
      <c r="F157" s="52">
        <f t="shared" si="31"/>
        <v>112.9196948881079</v>
      </c>
    </row>
    <row r="158" spans="1:6" ht="12.75" customHeight="1" x14ac:dyDescent="0.2">
      <c r="A158" s="53">
        <v>312</v>
      </c>
      <c r="B158" s="85" t="s">
        <v>360</v>
      </c>
      <c r="C158" s="50" t="s">
        <v>361</v>
      </c>
      <c r="D158" s="242">
        <v>55056.9</v>
      </c>
      <c r="E158" s="242">
        <v>66647.679999999993</v>
      </c>
      <c r="F158" s="52">
        <f t="shared" si="31"/>
        <v>121.05236582517358</v>
      </c>
    </row>
    <row r="159" spans="1:6" ht="12.75" customHeight="1" x14ac:dyDescent="0.2">
      <c r="A159" s="53">
        <v>313</v>
      </c>
      <c r="B159" s="85" t="s">
        <v>362</v>
      </c>
      <c r="C159" s="50" t="s">
        <v>363</v>
      </c>
      <c r="D159" s="51">
        <f t="shared" ref="D159:E159" si="38">SUM(D160:D162)</f>
        <v>187634.46</v>
      </c>
      <c r="E159" s="51">
        <f t="shared" si="38"/>
        <v>211263.66</v>
      </c>
      <c r="F159" s="52">
        <f t="shared" si="31"/>
        <v>112.59320915784873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187189.56</v>
      </c>
      <c r="E161" s="242">
        <v>211254.64</v>
      </c>
      <c r="F161" s="52">
        <f t="shared" si="31"/>
        <v>112.8559947467156</v>
      </c>
    </row>
    <row r="162" spans="1:6" ht="12.75" customHeight="1" x14ac:dyDescent="0.2">
      <c r="A162" s="53">
        <v>3133</v>
      </c>
      <c r="B162" s="85" t="s">
        <v>367</v>
      </c>
      <c r="C162" s="50" t="s">
        <v>368</v>
      </c>
      <c r="D162" s="242">
        <v>444.9</v>
      </c>
      <c r="E162" s="242">
        <v>9.02</v>
      </c>
      <c r="F162" s="52">
        <f t="shared" si="31"/>
        <v>2.0274218925601257</v>
      </c>
    </row>
    <row r="163" spans="1:6" ht="12.75" customHeight="1" x14ac:dyDescent="0.2">
      <c r="A163" s="53">
        <v>32</v>
      </c>
      <c r="B163" s="85" t="s">
        <v>369</v>
      </c>
      <c r="C163" s="50" t="s">
        <v>370</v>
      </c>
      <c r="D163" s="51">
        <f t="shared" ref="D163:E163" si="39">D164+D169+D177+D187+D188</f>
        <v>286325.63</v>
      </c>
      <c r="E163" s="51">
        <f t="shared" si="39"/>
        <v>298564.56000000006</v>
      </c>
      <c r="F163" s="52">
        <f t="shared" si="31"/>
        <v>104.2744793751087</v>
      </c>
    </row>
    <row r="164" spans="1:6" ht="12.75" customHeight="1" x14ac:dyDescent="0.2">
      <c r="A164" s="53">
        <v>321</v>
      </c>
      <c r="B164" s="85" t="s">
        <v>371</v>
      </c>
      <c r="C164" s="50" t="s">
        <v>372</v>
      </c>
      <c r="D164" s="51">
        <f t="shared" ref="D164:E164" si="40">SUM(D165:D168)</f>
        <v>61984.990000000005</v>
      </c>
      <c r="E164" s="51">
        <f t="shared" si="40"/>
        <v>75266.52</v>
      </c>
      <c r="F164" s="52">
        <f t="shared" si="31"/>
        <v>121.42700999064451</v>
      </c>
    </row>
    <row r="165" spans="1:6" ht="12.75" customHeight="1" x14ac:dyDescent="0.2">
      <c r="A165" s="53">
        <v>3211</v>
      </c>
      <c r="B165" s="85" t="s">
        <v>373</v>
      </c>
      <c r="C165" s="50" t="s">
        <v>374</v>
      </c>
      <c r="D165" s="242">
        <v>8587.27</v>
      </c>
      <c r="E165" s="242">
        <v>15415.91</v>
      </c>
      <c r="F165" s="52">
        <f t="shared" si="31"/>
        <v>179.52049953011843</v>
      </c>
    </row>
    <row r="166" spans="1:6" ht="12.75" customHeight="1" x14ac:dyDescent="0.2">
      <c r="A166" s="53">
        <v>3212</v>
      </c>
      <c r="B166" s="85" t="s">
        <v>375</v>
      </c>
      <c r="C166" s="50" t="s">
        <v>376</v>
      </c>
      <c r="D166" s="242">
        <v>52389.03</v>
      </c>
      <c r="E166" s="242">
        <v>58154.91</v>
      </c>
      <c r="F166" s="52">
        <f t="shared" si="31"/>
        <v>111.00589188232728</v>
      </c>
    </row>
    <row r="167" spans="1:6" ht="12.75" customHeight="1" x14ac:dyDescent="0.2">
      <c r="A167" s="53">
        <v>3213</v>
      </c>
      <c r="B167" s="85" t="s">
        <v>377</v>
      </c>
      <c r="C167" s="50" t="s">
        <v>378</v>
      </c>
      <c r="D167" s="242">
        <v>1008.69</v>
      </c>
      <c r="E167" s="242">
        <v>1695.7</v>
      </c>
      <c r="F167" s="52">
        <f t="shared" si="31"/>
        <v>168.10913164599629</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148884.60999999999</v>
      </c>
      <c r="E169" s="51">
        <f t="shared" si="41"/>
        <v>164901.02000000002</v>
      </c>
      <c r="F169" s="52">
        <f t="shared" si="31"/>
        <v>110.75759945907105</v>
      </c>
    </row>
    <row r="170" spans="1:6" ht="12.75" customHeight="1" x14ac:dyDescent="0.2">
      <c r="A170" s="53">
        <v>3221</v>
      </c>
      <c r="B170" s="85" t="s">
        <v>383</v>
      </c>
      <c r="C170" s="50" t="s">
        <v>384</v>
      </c>
      <c r="D170" s="242">
        <v>27899.41</v>
      </c>
      <c r="E170" s="242">
        <v>29299.98</v>
      </c>
      <c r="F170" s="52">
        <f t="shared" si="31"/>
        <v>105.02007031689917</v>
      </c>
    </row>
    <row r="171" spans="1:6" ht="12.75" customHeight="1" x14ac:dyDescent="0.2">
      <c r="A171" s="53">
        <v>3222</v>
      </c>
      <c r="B171" s="85" t="s">
        <v>385</v>
      </c>
      <c r="C171" s="50" t="s">
        <v>386</v>
      </c>
      <c r="D171" s="242">
        <v>57148.46</v>
      </c>
      <c r="E171" s="242">
        <v>59222.71</v>
      </c>
      <c r="F171" s="52">
        <f t="shared" si="31"/>
        <v>103.6295816195222</v>
      </c>
    </row>
    <row r="172" spans="1:6" ht="12.75" customHeight="1" x14ac:dyDescent="0.2">
      <c r="A172" s="53">
        <v>3223</v>
      </c>
      <c r="B172" s="85" t="s">
        <v>387</v>
      </c>
      <c r="C172" s="50" t="s">
        <v>388</v>
      </c>
      <c r="D172" s="242">
        <v>50687.43</v>
      </c>
      <c r="E172" s="242">
        <v>60689.07</v>
      </c>
      <c r="F172" s="52">
        <f t="shared" si="31"/>
        <v>119.73199272482348</v>
      </c>
    </row>
    <row r="173" spans="1:6" ht="12.75" customHeight="1" x14ac:dyDescent="0.2">
      <c r="A173" s="53">
        <v>3224</v>
      </c>
      <c r="B173" s="85" t="s">
        <v>389</v>
      </c>
      <c r="C173" s="50" t="s">
        <v>390</v>
      </c>
      <c r="D173" s="242">
        <v>9498.59</v>
      </c>
      <c r="E173" s="242">
        <v>5629.51</v>
      </c>
      <c r="F173" s="52">
        <f t="shared" si="31"/>
        <v>59.266796440313776</v>
      </c>
    </row>
    <row r="174" spans="1:6" ht="12.75" customHeight="1" x14ac:dyDescent="0.2">
      <c r="A174" s="53">
        <v>3225</v>
      </c>
      <c r="B174" s="85" t="s">
        <v>391</v>
      </c>
      <c r="C174" s="50" t="s">
        <v>392</v>
      </c>
      <c r="D174" s="242">
        <v>1901.92</v>
      </c>
      <c r="E174" s="242">
        <v>8687.5400000000009</v>
      </c>
      <c r="F174" s="52">
        <f t="shared" si="31"/>
        <v>456.77736182384126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1748.8</v>
      </c>
      <c r="E176" s="242">
        <v>1372.21</v>
      </c>
      <c r="F176" s="52">
        <f t="shared" si="31"/>
        <v>78.465805123513263</v>
      </c>
    </row>
    <row r="177" spans="1:6" ht="12.75" customHeight="1" x14ac:dyDescent="0.2">
      <c r="A177" s="53">
        <v>323</v>
      </c>
      <c r="B177" s="85" t="s">
        <v>397</v>
      </c>
      <c r="C177" s="50" t="s">
        <v>398</v>
      </c>
      <c r="D177" s="51">
        <f t="shared" ref="D177:E177" si="42">SUM(D178:D186)</f>
        <v>63658.71</v>
      </c>
      <c r="E177" s="51">
        <f t="shared" si="42"/>
        <v>52378.58</v>
      </c>
      <c r="F177" s="52">
        <f t="shared" si="31"/>
        <v>82.280303826452027</v>
      </c>
    </row>
    <row r="178" spans="1:6" ht="12.75" customHeight="1" x14ac:dyDescent="0.2">
      <c r="A178" s="53">
        <v>3231</v>
      </c>
      <c r="B178" s="85" t="s">
        <v>399</v>
      </c>
      <c r="C178" s="50" t="s">
        <v>400</v>
      </c>
      <c r="D178" s="242">
        <v>6044.5</v>
      </c>
      <c r="E178" s="242">
        <v>4089.91</v>
      </c>
      <c r="F178" s="52">
        <f t="shared" si="31"/>
        <v>67.663330300272975</v>
      </c>
    </row>
    <row r="179" spans="1:6" ht="12.75" customHeight="1" x14ac:dyDescent="0.2">
      <c r="A179" s="53">
        <v>3232</v>
      </c>
      <c r="B179" s="85" t="s">
        <v>401</v>
      </c>
      <c r="C179" s="50" t="s">
        <v>402</v>
      </c>
      <c r="D179" s="242">
        <v>28235.29</v>
      </c>
      <c r="E179" s="242">
        <v>21781.52</v>
      </c>
      <c r="F179" s="52">
        <f t="shared" si="31"/>
        <v>77.142894583338801</v>
      </c>
    </row>
    <row r="180" spans="1:6" ht="12.75" customHeight="1" x14ac:dyDescent="0.2">
      <c r="A180" s="53">
        <v>3233</v>
      </c>
      <c r="B180" s="85" t="s">
        <v>403</v>
      </c>
      <c r="C180" s="50" t="s">
        <v>404</v>
      </c>
      <c r="D180" s="242">
        <v>787.18</v>
      </c>
      <c r="E180" s="242">
        <v>30.4</v>
      </c>
      <c r="F180" s="52">
        <f t="shared" si="31"/>
        <v>3.8618867349272086</v>
      </c>
    </row>
    <row r="181" spans="1:6" ht="12.75" customHeight="1" x14ac:dyDescent="0.2">
      <c r="A181" s="53">
        <v>3234</v>
      </c>
      <c r="B181" s="85" t="s">
        <v>405</v>
      </c>
      <c r="C181" s="50" t="s">
        <v>406</v>
      </c>
      <c r="D181" s="242">
        <v>14993.12</v>
      </c>
      <c r="E181" s="242">
        <v>12073.93</v>
      </c>
      <c r="F181" s="52">
        <f t="shared" si="31"/>
        <v>80.52980300297736</v>
      </c>
    </row>
    <row r="182" spans="1:6" ht="12.75" customHeight="1" x14ac:dyDescent="0.2">
      <c r="A182" s="53">
        <v>3235</v>
      </c>
      <c r="B182" s="85" t="s">
        <v>407</v>
      </c>
      <c r="C182" s="50" t="s">
        <v>408</v>
      </c>
      <c r="D182" s="242">
        <v>2534.96</v>
      </c>
      <c r="E182" s="242">
        <v>5801.44</v>
      </c>
      <c r="F182" s="52">
        <f t="shared" si="31"/>
        <v>228.85726007510962</v>
      </c>
    </row>
    <row r="183" spans="1:6" ht="12.75" customHeight="1" x14ac:dyDescent="0.2">
      <c r="A183" s="53">
        <v>3236</v>
      </c>
      <c r="B183" s="85" t="s">
        <v>409</v>
      </c>
      <c r="C183" s="50" t="s">
        <v>410</v>
      </c>
      <c r="D183" s="242">
        <v>5257.81</v>
      </c>
      <c r="E183" s="242">
        <v>834.72</v>
      </c>
      <c r="F183" s="52">
        <f t="shared" si="31"/>
        <v>15.875811411975707</v>
      </c>
    </row>
    <row r="184" spans="1:6" ht="12.75" customHeight="1" x14ac:dyDescent="0.2">
      <c r="A184" s="53">
        <v>3237</v>
      </c>
      <c r="B184" s="85" t="s">
        <v>411</v>
      </c>
      <c r="C184" s="50" t="s">
        <v>412</v>
      </c>
      <c r="D184" s="242">
        <v>0</v>
      </c>
      <c r="E184" s="242">
        <v>1427.85</v>
      </c>
      <c r="F184" s="52" t="str">
        <f t="shared" si="31"/>
        <v>-</v>
      </c>
    </row>
    <row r="185" spans="1:6" ht="12.75" customHeight="1" x14ac:dyDescent="0.2">
      <c r="A185" s="53">
        <v>3238</v>
      </c>
      <c r="B185" s="85" t="s">
        <v>413</v>
      </c>
      <c r="C185" s="50" t="s">
        <v>414</v>
      </c>
      <c r="D185" s="242">
        <v>5622.47</v>
      </c>
      <c r="E185" s="242">
        <v>5943.04</v>
      </c>
      <c r="F185" s="52">
        <f t="shared" si="31"/>
        <v>105.7015866692041</v>
      </c>
    </row>
    <row r="186" spans="1:6" ht="12.75" customHeight="1" x14ac:dyDescent="0.2">
      <c r="A186" s="53">
        <v>3239</v>
      </c>
      <c r="B186" s="85" t="s">
        <v>415</v>
      </c>
      <c r="C186" s="50" t="s">
        <v>416</v>
      </c>
      <c r="D186" s="242">
        <v>183.38</v>
      </c>
      <c r="E186" s="242">
        <v>395.77</v>
      </c>
      <c r="F186" s="52">
        <f t="shared" si="31"/>
        <v>215.81960955393171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11797.32</v>
      </c>
      <c r="E188" s="51">
        <f t="shared" si="43"/>
        <v>6018.44</v>
      </c>
      <c r="F188" s="52">
        <f t="shared" si="31"/>
        <v>51.015315342806666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163.98</v>
      </c>
      <c r="E190" s="242">
        <v>187.71</v>
      </c>
      <c r="F190" s="52">
        <f t="shared" si="31"/>
        <v>114.47127698499817</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126.09</v>
      </c>
      <c r="E192" s="242">
        <v>235</v>
      </c>
      <c r="F192" s="52">
        <f t="shared" si="31"/>
        <v>186.3748116424776</v>
      </c>
    </row>
    <row r="193" spans="1:6" ht="12.75" customHeight="1" x14ac:dyDescent="0.2">
      <c r="A193" s="53">
        <v>3295</v>
      </c>
      <c r="B193" s="85" t="s">
        <v>429</v>
      </c>
      <c r="C193" s="50" t="s">
        <v>430</v>
      </c>
      <c r="D193" s="242">
        <v>2039.3</v>
      </c>
      <c r="E193" s="242">
        <v>999.89</v>
      </c>
      <c r="F193" s="52">
        <f t="shared" si="31"/>
        <v>49.031040062766635</v>
      </c>
    </row>
    <row r="194" spans="1:6" ht="12.75" customHeight="1" x14ac:dyDescent="0.2">
      <c r="A194" s="53" t="s">
        <v>431</v>
      </c>
      <c r="B194" s="85" t="s">
        <v>432</v>
      </c>
      <c r="C194" s="50" t="s">
        <v>431</v>
      </c>
      <c r="D194" s="242">
        <v>8800.02</v>
      </c>
      <c r="E194" s="242">
        <v>374.85</v>
      </c>
      <c r="F194" s="52">
        <f t="shared" si="31"/>
        <v>4.2596494098877047</v>
      </c>
    </row>
    <row r="195" spans="1:6" ht="12.75" customHeight="1" x14ac:dyDescent="0.2">
      <c r="A195" s="53">
        <v>3299</v>
      </c>
      <c r="B195" s="85" t="s">
        <v>433</v>
      </c>
      <c r="C195" s="50" t="s">
        <v>434</v>
      </c>
      <c r="D195" s="242">
        <v>667.93</v>
      </c>
      <c r="E195" s="242">
        <v>4220.99</v>
      </c>
      <c r="F195" s="52">
        <f t="shared" si="31"/>
        <v>631.95095294417081</v>
      </c>
    </row>
    <row r="196" spans="1:6" ht="12.75" customHeight="1" x14ac:dyDescent="0.2">
      <c r="A196" s="53">
        <v>34</v>
      </c>
      <c r="B196" s="232" t="s">
        <v>435</v>
      </c>
      <c r="C196" s="50" t="s">
        <v>436</v>
      </c>
      <c r="D196" s="51">
        <f t="shared" ref="D196:E196" si="44">D197+D202+D210</f>
        <v>11689.92</v>
      </c>
      <c r="E196" s="51">
        <f t="shared" si="44"/>
        <v>1675.77</v>
      </c>
      <c r="F196" s="52">
        <f t="shared" si="31"/>
        <v>14.33517081382935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11689.92</v>
      </c>
      <c r="E210" s="51">
        <f t="shared" si="47"/>
        <v>1675.77</v>
      </c>
      <c r="F210" s="52">
        <f t="shared" si="31"/>
        <v>14.33517081382935</v>
      </c>
    </row>
    <row r="211" spans="1:6" ht="12.75" customHeight="1" x14ac:dyDescent="0.2">
      <c r="A211" s="53">
        <v>3431</v>
      </c>
      <c r="B211" s="232" t="s">
        <v>465</v>
      </c>
      <c r="C211" s="50" t="s">
        <v>466</v>
      </c>
      <c r="D211" s="242">
        <v>1372.25</v>
      </c>
      <c r="E211" s="242">
        <v>1417.41</v>
      </c>
      <c r="F211" s="52">
        <f t="shared" si="31"/>
        <v>103.29094552741849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10317.67</v>
      </c>
      <c r="E213" s="242">
        <v>258.36</v>
      </c>
      <c r="F213" s="52">
        <f t="shared" si="31"/>
        <v>2.5040537253081365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10.62</v>
      </c>
      <c r="E263" s="51">
        <f t="shared" si="68"/>
        <v>912.7</v>
      </c>
      <c r="F263" s="52">
        <f t="shared" ref="F263:F267" si="69">IF(D263&lt;&gt;0,IF(E263/D263&gt;=100,"&gt;&gt;100",E263/D263*100),"-")</f>
        <v>8594.1619585687386</v>
      </c>
    </row>
    <row r="264" spans="1:6" ht="12.75" customHeight="1" x14ac:dyDescent="0.2">
      <c r="A264" s="53">
        <v>381</v>
      </c>
      <c r="B264" s="85" t="s">
        <v>567</v>
      </c>
      <c r="C264" s="50" t="s">
        <v>568</v>
      </c>
      <c r="D264" s="51">
        <f t="shared" ref="D264:E264" si="70">SUM(D265:D267)</f>
        <v>10.62</v>
      </c>
      <c r="E264" s="51">
        <f t="shared" si="70"/>
        <v>912.7</v>
      </c>
      <c r="F264" s="52">
        <f t="shared" si="69"/>
        <v>8594.1619585687386</v>
      </c>
    </row>
    <row r="265" spans="1:6" ht="12.75" customHeight="1" x14ac:dyDescent="0.2">
      <c r="A265" s="53">
        <v>3811</v>
      </c>
      <c r="B265" s="85" t="s">
        <v>569</v>
      </c>
      <c r="C265" s="50" t="s">
        <v>570</v>
      </c>
      <c r="D265" s="242">
        <v>10.62</v>
      </c>
      <c r="E265" s="242">
        <v>120</v>
      </c>
      <c r="F265" s="52">
        <f t="shared" si="69"/>
        <v>1129.9435028248588</v>
      </c>
    </row>
    <row r="266" spans="1:6" ht="12.75" customHeight="1" x14ac:dyDescent="0.2">
      <c r="A266" s="53">
        <v>3812</v>
      </c>
      <c r="B266" s="85" t="s">
        <v>571</v>
      </c>
      <c r="C266" s="50" t="s">
        <v>572</v>
      </c>
      <c r="D266" s="242">
        <v>0</v>
      </c>
      <c r="E266" s="242">
        <v>792.7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1677352.69</v>
      </c>
      <c r="E289" s="51">
        <f t="shared" si="79"/>
        <v>1876821.0799999998</v>
      </c>
      <c r="F289" s="52">
        <f t="shared" si="76"/>
        <v>111.89185740060428</v>
      </c>
    </row>
    <row r="290" spans="1:6" ht="12.75" customHeight="1" x14ac:dyDescent="0.2">
      <c r="A290" s="53" t="s">
        <v>608</v>
      </c>
      <c r="B290" s="85" t="s">
        <v>619</v>
      </c>
      <c r="C290" s="50" t="s">
        <v>620</v>
      </c>
      <c r="D290" s="51">
        <f>IF(D6&gt;=D289,D6-D289,0)</f>
        <v>48231.660000000149</v>
      </c>
      <c r="E290" s="51">
        <f>IF(E6&gt;=E289,E6-E289,0)</f>
        <v>35493.09999999986</v>
      </c>
      <c r="F290" s="52">
        <f t="shared" si="76"/>
        <v>73.588800385472425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16909.25</v>
      </c>
      <c r="E292" s="242">
        <v>65140.91</v>
      </c>
      <c r="F292" s="52">
        <f t="shared" si="76"/>
        <v>385.23831630616382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13766.37</v>
      </c>
      <c r="E294" s="242">
        <v>11465.55</v>
      </c>
      <c r="F294" s="52">
        <f t="shared" si="76"/>
        <v>83.28666162539578</v>
      </c>
    </row>
    <row r="295" spans="1:6" ht="24" x14ac:dyDescent="0.2">
      <c r="A295" s="53">
        <v>9661</v>
      </c>
      <c r="B295" s="85" t="s">
        <v>629</v>
      </c>
      <c r="C295" s="50" t="s">
        <v>630</v>
      </c>
      <c r="D295" s="242">
        <v>967</v>
      </c>
      <c r="E295" s="242">
        <v>1740.32</v>
      </c>
      <c r="F295" s="52">
        <f t="shared" si="76"/>
        <v>179.97104446742503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180.21</v>
      </c>
      <c r="E298" s="51">
        <f t="shared" si="80"/>
        <v>89.27</v>
      </c>
      <c r="F298" s="52">
        <f t="shared" ref="F298:F418" si="81">IF(D298&lt;&gt;0,IF(E298/D298&gt;=100,"&gt;&gt;100",E298/D298*100),"-")</f>
        <v>49.536651684146271</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180.21</v>
      </c>
      <c r="E311" s="51">
        <f t="shared" si="85"/>
        <v>89.27</v>
      </c>
      <c r="F311" s="52">
        <f t="shared" si="81"/>
        <v>49.536651684146271</v>
      </c>
    </row>
    <row r="312" spans="1:6" ht="12.75" customHeight="1" x14ac:dyDescent="0.2">
      <c r="A312" s="53">
        <v>721</v>
      </c>
      <c r="B312" s="85" t="s">
        <v>662</v>
      </c>
      <c r="C312" s="50" t="s">
        <v>663</v>
      </c>
      <c r="D312" s="51">
        <f t="shared" ref="D312:E312" si="86">SUM(D313:D316)</f>
        <v>180.21</v>
      </c>
      <c r="E312" s="51">
        <f t="shared" si="86"/>
        <v>89.27</v>
      </c>
      <c r="F312" s="52">
        <f t="shared" si="81"/>
        <v>49.536651684146271</v>
      </c>
    </row>
    <row r="313" spans="1:6" ht="12.75" customHeight="1" x14ac:dyDescent="0.2">
      <c r="A313" s="53">
        <v>7211</v>
      </c>
      <c r="B313" s="85" t="s">
        <v>664</v>
      </c>
      <c r="C313" s="50" t="s">
        <v>665</v>
      </c>
      <c r="D313" s="242">
        <v>180.21</v>
      </c>
      <c r="E313" s="242">
        <v>89.27</v>
      </c>
      <c r="F313" s="52">
        <f t="shared" si="81"/>
        <v>49.536651684146271</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46591.64</v>
      </c>
      <c r="E350" s="51">
        <f t="shared" si="95"/>
        <v>13862.19</v>
      </c>
      <c r="F350" s="52">
        <f t="shared" si="81"/>
        <v>29.752526418902619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17803.080000000002</v>
      </c>
      <c r="E363" s="51">
        <f t="shared" si="99"/>
        <v>13862.19</v>
      </c>
      <c r="F363" s="52">
        <f t="shared" si="81"/>
        <v>77.863998813688411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11313.970000000001</v>
      </c>
      <c r="E369" s="51">
        <f t="shared" si="101"/>
        <v>11451.2</v>
      </c>
      <c r="F369" s="52">
        <f t="shared" si="81"/>
        <v>101.21292525965686</v>
      </c>
    </row>
    <row r="370" spans="1:6" ht="12.75" customHeight="1" x14ac:dyDescent="0.2">
      <c r="A370" s="53">
        <v>4221</v>
      </c>
      <c r="B370" s="85" t="s">
        <v>674</v>
      </c>
      <c r="C370" s="50" t="s">
        <v>766</v>
      </c>
      <c r="D370" s="242">
        <v>6748.84</v>
      </c>
      <c r="E370" s="242">
        <v>6281.87</v>
      </c>
      <c r="F370" s="52">
        <f t="shared" si="81"/>
        <v>93.08073683773803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283.77</v>
      </c>
      <c r="E374" s="242"/>
      <c r="F374" s="52">
        <f t="shared" si="81"/>
        <v>0</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4281.3599999999997</v>
      </c>
      <c r="E376" s="242">
        <v>5169.33</v>
      </c>
      <c r="F376" s="52">
        <f t="shared" si="81"/>
        <v>120.74037221817366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6489.11</v>
      </c>
      <c r="E383" s="51">
        <f t="shared" si="103"/>
        <v>2410.9899999999998</v>
      </c>
      <c r="F383" s="52">
        <f t="shared" si="81"/>
        <v>37.154401759255116</v>
      </c>
    </row>
    <row r="384" spans="1:6" ht="12.75" customHeight="1" x14ac:dyDescent="0.2">
      <c r="A384" s="53">
        <v>4241</v>
      </c>
      <c r="B384" s="85" t="s">
        <v>783</v>
      </c>
      <c r="C384" s="50" t="s">
        <v>784</v>
      </c>
      <c r="D384" s="242">
        <v>6489.11</v>
      </c>
      <c r="E384" s="242">
        <v>2410.9899999999998</v>
      </c>
      <c r="F384" s="52">
        <f t="shared" si="81"/>
        <v>37.154401759255116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28788.560000000001</v>
      </c>
      <c r="E402" s="51">
        <f t="shared" si="109"/>
        <v>0</v>
      </c>
      <c r="F402" s="52">
        <f t="shared" si="81"/>
        <v>0</v>
      </c>
    </row>
    <row r="403" spans="1:6" ht="12.75" customHeight="1" x14ac:dyDescent="0.2">
      <c r="A403" s="53">
        <v>451</v>
      </c>
      <c r="B403" s="85" t="s">
        <v>811</v>
      </c>
      <c r="C403" s="50" t="s">
        <v>812</v>
      </c>
      <c r="D403" s="242">
        <v>28788.560000000001</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46411.43</v>
      </c>
      <c r="E408" s="51">
        <f t="shared" si="111"/>
        <v>13772.92</v>
      </c>
      <c r="F408" s="52">
        <f t="shared" si="81"/>
        <v>29.675707040270037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46411.43</v>
      </c>
      <c r="F410" s="52" t="str">
        <f t="shared" si="81"/>
        <v>-</v>
      </c>
    </row>
    <row r="411" spans="1:6" ht="12.75" customHeight="1" x14ac:dyDescent="0.2">
      <c r="A411" s="53">
        <v>97</v>
      </c>
      <c r="B411" s="85" t="s">
        <v>827</v>
      </c>
      <c r="C411" s="50" t="s">
        <v>828</v>
      </c>
      <c r="D411" s="242">
        <v>396.42</v>
      </c>
      <c r="E411" s="242">
        <v>141.34</v>
      </c>
      <c r="F411" s="52">
        <f t="shared" si="81"/>
        <v>35.654104232884315</v>
      </c>
    </row>
    <row r="412" spans="1:6" ht="12.75" customHeight="1" x14ac:dyDescent="0.2">
      <c r="A412" s="53" t="s">
        <v>608</v>
      </c>
      <c r="B412" s="85" t="s">
        <v>829</v>
      </c>
      <c r="C412" s="50" t="s">
        <v>830</v>
      </c>
      <c r="D412" s="51">
        <f>D6+D298</f>
        <v>1725764.56</v>
      </c>
      <c r="E412" s="51">
        <f>E6+E298</f>
        <v>1912403.4499999997</v>
      </c>
      <c r="F412" s="52">
        <f t="shared" si="81"/>
        <v>110.81485240373689</v>
      </c>
    </row>
    <row r="413" spans="1:6" ht="12.75" customHeight="1" x14ac:dyDescent="0.2">
      <c r="A413" s="53" t="s">
        <v>608</v>
      </c>
      <c r="B413" s="85" t="s">
        <v>831</v>
      </c>
      <c r="C413" s="50" t="s">
        <v>832</v>
      </c>
      <c r="D413" s="51">
        <f t="shared" ref="D413:E413" si="112">D289+D350</f>
        <v>1723944.3299999998</v>
      </c>
      <c r="E413" s="51">
        <f t="shared" si="112"/>
        <v>1890683.2699999998</v>
      </c>
      <c r="F413" s="52">
        <f t="shared" si="81"/>
        <v>109.67194456911493</v>
      </c>
    </row>
    <row r="414" spans="1:6" ht="12.75" customHeight="1" x14ac:dyDescent="0.2">
      <c r="A414" s="53" t="s">
        <v>608</v>
      </c>
      <c r="B414" s="85" t="s">
        <v>833</v>
      </c>
      <c r="C414" s="50" t="s">
        <v>834</v>
      </c>
      <c r="D414" s="51">
        <f t="shared" ref="D414:E414" si="113">IF(D412&gt;=D413,D412-D413,0)</f>
        <v>1820.2300000002142</v>
      </c>
      <c r="E414" s="51">
        <f t="shared" si="113"/>
        <v>21720.179999999935</v>
      </c>
      <c r="F414" s="52">
        <f t="shared" si="81"/>
        <v>1193.2656862043466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16909.25</v>
      </c>
      <c r="E416" s="51">
        <f t="shared" si="115"/>
        <v>18729.480000000003</v>
      </c>
      <c r="F416" s="52">
        <f t="shared" si="81"/>
        <v>110.76469979449119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14162.79</v>
      </c>
      <c r="E418" s="62">
        <f t="shared" si="117"/>
        <v>11606.89</v>
      </c>
      <c r="F418" s="57">
        <f t="shared" si="81"/>
        <v>81.953414546145211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1725764.56</v>
      </c>
      <c r="E639" s="51">
        <f t="shared" si="180"/>
        <v>1912403.4499999997</v>
      </c>
      <c r="F639" s="52">
        <f t="shared" si="119"/>
        <v>110.81485240373689</v>
      </c>
    </row>
    <row r="640" spans="1:6" ht="12.75" customHeight="1" x14ac:dyDescent="0.2">
      <c r="A640" s="53" t="s">
        <v>608</v>
      </c>
      <c r="B640" s="85" t="s">
        <v>1277</v>
      </c>
      <c r="C640" s="50" t="s">
        <v>1278</v>
      </c>
      <c r="D640" s="51">
        <f t="shared" ref="D640:E640" si="181">D413+D528</f>
        <v>1723944.3299999998</v>
      </c>
      <c r="E640" s="51">
        <f t="shared" si="181"/>
        <v>1890683.2699999998</v>
      </c>
      <c r="F640" s="52">
        <f t="shared" si="119"/>
        <v>109.67194456911493</v>
      </c>
    </row>
    <row r="641" spans="1:6" ht="12.75" customHeight="1" x14ac:dyDescent="0.2">
      <c r="A641" s="53" t="s">
        <v>608</v>
      </c>
      <c r="B641" s="85" t="s">
        <v>1279</v>
      </c>
      <c r="C641" s="50" t="s">
        <v>1280</v>
      </c>
      <c r="D641" s="51">
        <f t="shared" ref="D641:E641" si="182">IF(D639&gt;=D640,D639-D640,0)</f>
        <v>1820.2300000002142</v>
      </c>
      <c r="E641" s="51">
        <f t="shared" si="182"/>
        <v>21720.179999999935</v>
      </c>
      <c r="F641" s="52">
        <f t="shared" si="119"/>
        <v>1193.2656862043466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16909.25</v>
      </c>
      <c r="E643" s="51">
        <f t="shared" si="184"/>
        <v>18729.480000000003</v>
      </c>
      <c r="F643" s="52">
        <f t="shared" si="119"/>
        <v>110.76469979449119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18729.480000000214</v>
      </c>
      <c r="E645" s="51">
        <f t="shared" si="186"/>
        <v>40449.659999999938</v>
      </c>
      <c r="F645" s="52">
        <f t="shared" si="119"/>
        <v>215.96787524266276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115338.29</v>
      </c>
      <c r="E647" s="243">
        <v>135244.73000000001</v>
      </c>
      <c r="F647" s="57">
        <f t="shared" si="119"/>
        <v>117.25917732957546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39373.129999999997</v>
      </c>
      <c r="E649" s="242">
        <v>70057.100000000006</v>
      </c>
      <c r="F649" s="52">
        <f t="shared" ref="F649:F724" si="188">IF(D649&lt;&gt;0,IF(E649/D649&gt;=100,"&gt;&gt;100",E649/D649*100),"-")</f>
        <v>177.93124397272965</v>
      </c>
    </row>
    <row r="650" spans="1:6" ht="12.75" customHeight="1" x14ac:dyDescent="0.2">
      <c r="A650" s="53" t="s">
        <v>1296</v>
      </c>
      <c r="B650" s="85" t="s">
        <v>1297</v>
      </c>
      <c r="C650" s="50" t="s">
        <v>1296</v>
      </c>
      <c r="D650" s="242">
        <v>362883.77</v>
      </c>
      <c r="E650" s="242">
        <v>317455.11</v>
      </c>
      <c r="F650" s="52">
        <f t="shared" si="188"/>
        <v>87.481209203707294</v>
      </c>
    </row>
    <row r="651" spans="1:6" ht="12.75" customHeight="1" x14ac:dyDescent="0.2">
      <c r="A651" s="53" t="s">
        <v>1298</v>
      </c>
      <c r="B651" s="85" t="s">
        <v>1299</v>
      </c>
      <c r="C651" s="50" t="s">
        <v>1298</v>
      </c>
      <c r="D651" s="242">
        <v>332199.8</v>
      </c>
      <c r="E651" s="242">
        <v>335093.75</v>
      </c>
      <c r="F651" s="52">
        <f t="shared" si="188"/>
        <v>100.87114742392981</v>
      </c>
    </row>
    <row r="652" spans="1:6" ht="24" x14ac:dyDescent="0.2">
      <c r="A652" s="53">
        <v>11</v>
      </c>
      <c r="B652" s="85" t="s">
        <v>1300</v>
      </c>
      <c r="C652" s="50" t="s">
        <v>1301</v>
      </c>
      <c r="D652" s="51">
        <f t="shared" ref="D652:E652" si="189">+D649+D650-D651</f>
        <v>70057.100000000035</v>
      </c>
      <c r="E652" s="51">
        <f t="shared" si="189"/>
        <v>52418.459999999963</v>
      </c>
      <c r="F652" s="52">
        <f t="shared" si="188"/>
        <v>74.822480519461891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87</v>
      </c>
      <c r="E654" s="262">
        <v>82</v>
      </c>
      <c r="F654" s="52">
        <f t="shared" si="188"/>
        <v>94.252873563218387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76</v>
      </c>
      <c r="E656" s="262">
        <v>73</v>
      </c>
      <c r="F656" s="52">
        <f t="shared" si="188"/>
        <v>96.05263157894737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1387772.8</v>
      </c>
      <c r="E675" s="242">
        <v>1567569.15</v>
      </c>
      <c r="F675" s="52">
        <f t="shared" si="188"/>
        <v>112.95574823198724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1435.23</v>
      </c>
      <c r="E677" s="242">
        <v>1825.63</v>
      </c>
      <c r="F677" s="52">
        <f t="shared" si="188"/>
        <v>127.20121513624993</v>
      </c>
    </row>
    <row r="678" spans="1:6" ht="24" x14ac:dyDescent="0.2">
      <c r="A678" s="53">
        <v>63623</v>
      </c>
      <c r="B678" s="232" t="s">
        <v>1353</v>
      </c>
      <c r="C678" s="50" t="s">
        <v>1354</v>
      </c>
      <c r="D678" s="242">
        <v>2654.46</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89804.5</v>
      </c>
      <c r="E710" s="242">
        <v>84461.01</v>
      </c>
      <c r="F710" s="52">
        <f t="shared" si="188"/>
        <v>94.049863870964145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7730.03</v>
      </c>
      <c r="E716" s="242">
        <v>2081.87</v>
      </c>
      <c r="F716" s="52">
        <f t="shared" si="188"/>
        <v>26.93223700296118</v>
      </c>
    </row>
    <row r="717" spans="1:6" ht="12.75" customHeight="1" x14ac:dyDescent="0.2">
      <c r="A717" s="53">
        <v>31215</v>
      </c>
      <c r="B717" s="85" t="s">
        <v>1413</v>
      </c>
      <c r="C717" s="50" t="s">
        <v>1414</v>
      </c>
      <c r="D717" s="242">
        <v>1854.38</v>
      </c>
      <c r="E717" s="242">
        <v>2820.89</v>
      </c>
      <c r="F717" s="52">
        <f t="shared" si="188"/>
        <v>152.12038525005659</v>
      </c>
    </row>
    <row r="718" spans="1:6" ht="12.75" customHeight="1" x14ac:dyDescent="0.2">
      <c r="A718" s="53">
        <v>32121</v>
      </c>
      <c r="B718" s="85" t="s">
        <v>1415</v>
      </c>
      <c r="C718" s="50" t="s">
        <v>1416</v>
      </c>
      <c r="D718" s="242">
        <v>52389.03</v>
      </c>
      <c r="E718" s="242">
        <v>58154.91</v>
      </c>
      <c r="F718" s="52">
        <f t="shared" si="188"/>
        <v>111.00589188232728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2897.6</v>
      </c>
      <c r="E720" s="242">
        <v>555.49</v>
      </c>
      <c r="F720" s="52">
        <f t="shared" si="188"/>
        <v>19.170692987299837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1427.85</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B296" sqref="B2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3175791.33</v>
      </c>
      <c r="E6" s="229">
        <f t="shared" si="0"/>
        <v>3128708.5500000003</v>
      </c>
      <c r="F6" s="230">
        <f t="shared" ref="F6:F260" si="1">IF(D6&gt;0,IF(E6/D6&gt;=100,"&gt;&gt;100",E6/D6*100),"-")</f>
        <v>98.51744730344106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2962248.3200000003</v>
      </c>
      <c r="E7" s="104">
        <f t="shared" si="2"/>
        <v>2915504.14</v>
      </c>
      <c r="F7" s="93">
        <f t="shared" si="1"/>
        <v>98.422003324825909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2933459.7600000002</v>
      </c>
      <c r="E12" s="104">
        <f t="shared" si="3"/>
        <v>2915504.14</v>
      </c>
      <c r="F12" s="93">
        <f t="shared" si="1"/>
        <v>99.387902972290988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2768170.68</v>
      </c>
      <c r="E13" s="104">
        <f t="shared" si="4"/>
        <v>2750007.67</v>
      </c>
      <c r="F13" s="93">
        <f t="shared" si="1"/>
        <v>99.343862351724638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3727336.49</v>
      </c>
      <c r="E15" s="247">
        <v>3756125.05</v>
      </c>
      <c r="F15" s="93">
        <f t="shared" si="1"/>
        <v>100.77236278713329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959165.81</v>
      </c>
      <c r="E18" s="247">
        <v>1006117.38</v>
      </c>
      <c r="F18" s="93">
        <f t="shared" si="1"/>
        <v>104.89504207828257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32861.70000000007</v>
      </c>
      <c r="E19" s="104">
        <f t="shared" si="5"/>
        <v>30583.099999999977</v>
      </c>
      <c r="F19" s="93">
        <f t="shared" si="1"/>
        <v>93.066092137655417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403565.03</v>
      </c>
      <c r="E20" s="247">
        <v>398565.27</v>
      </c>
      <c r="F20" s="93">
        <f t="shared" si="1"/>
        <v>98.76110177336227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23357.21</v>
      </c>
      <c r="E21" s="247">
        <v>22794.16</v>
      </c>
      <c r="F21" s="93">
        <f t="shared" si="1"/>
        <v>97.589395308771898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19212.439999999999</v>
      </c>
      <c r="E22" s="247">
        <v>19212.439999999999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7326.69</v>
      </c>
      <c r="E24" s="247">
        <v>7326.69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9846.94</v>
      </c>
      <c r="E25" s="247">
        <v>9411.5</v>
      </c>
      <c r="F25" s="93">
        <f t="shared" si="1"/>
        <v>95.577915575803246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42276.3</v>
      </c>
      <c r="E26" s="247">
        <v>47445.63</v>
      </c>
      <c r="F26" s="93">
        <f t="shared" si="1"/>
        <v>112.22748916059351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472722.91</v>
      </c>
      <c r="E28" s="247">
        <v>474172.59</v>
      </c>
      <c r="F28" s="93">
        <f t="shared" si="1"/>
        <v>100.30666590709556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24752.799999999999</v>
      </c>
      <c r="E30" s="247">
        <v>24752.799999999999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24752.799999999999</v>
      </c>
      <c r="E34" s="247">
        <v>24752.799999999999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132427.38</v>
      </c>
      <c r="E35" s="104">
        <f t="shared" si="7"/>
        <v>134913.37</v>
      </c>
      <c r="F35" s="93">
        <f t="shared" si="1"/>
        <v>101.87724774136586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132427.38</v>
      </c>
      <c r="E36" s="247">
        <v>134913.37</v>
      </c>
      <c r="F36" s="93">
        <f t="shared" si="1"/>
        <v>101.87724774136586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99096.19</v>
      </c>
      <c r="E54" s="247">
        <v>105999.86</v>
      </c>
      <c r="F54" s="93">
        <f t="shared" si="1"/>
        <v>106.96663514510499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99096.19</v>
      </c>
      <c r="E55" s="247">
        <v>105999.86</v>
      </c>
      <c r="F55" s="93">
        <f t="shared" si="1"/>
        <v>106.96663514510499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28788.560000000001</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28788.560000000001</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213543.01</v>
      </c>
      <c r="E68" s="104">
        <f t="shared" si="13"/>
        <v>213204.41</v>
      </c>
      <c r="F68" s="93">
        <f t="shared" si="1"/>
        <v>99.841437095037662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70057.100000000006</v>
      </c>
      <c r="E69" s="104">
        <f t="shared" si="14"/>
        <v>52418.46</v>
      </c>
      <c r="F69" s="93">
        <f t="shared" si="1"/>
        <v>74.822480519461976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70057.100000000006</v>
      </c>
      <c r="E70" s="104">
        <f t="shared" si="15"/>
        <v>52418.46</v>
      </c>
      <c r="F70" s="93">
        <f t="shared" si="1"/>
        <v>74.822480519461976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70057.100000000006</v>
      </c>
      <c r="E72" s="247">
        <v>52418.46</v>
      </c>
      <c r="F72" s="93">
        <f t="shared" si="1"/>
        <v>74.822480519461976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13984.05</v>
      </c>
      <c r="E78" s="104">
        <f>E79+SUM(E82:E84)-E85+E86</f>
        <v>13934.33</v>
      </c>
      <c r="F78" s="93">
        <f t="shared" si="1"/>
        <v>99.644452072182247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13984.05</v>
      </c>
      <c r="E86" s="247">
        <v>13934.33</v>
      </c>
      <c r="F86" s="93">
        <f t="shared" si="1"/>
        <v>99.644452072182247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13767.149999999998</v>
      </c>
      <c r="E146" s="104">
        <f t="shared" si="26"/>
        <v>11465.55</v>
      </c>
      <c r="F146" s="93">
        <f t="shared" si="1"/>
        <v>83.28194288578247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14734.13</v>
      </c>
      <c r="E159" s="247">
        <v>13206.63</v>
      </c>
      <c r="F159" s="93">
        <f t="shared" si="1"/>
        <v>89.63291351440499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713.39</v>
      </c>
      <c r="E160" s="247">
        <v>539.91999999999996</v>
      </c>
      <c r="F160" s="93">
        <f t="shared" si="1"/>
        <v>75.683707369040775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1680.37</v>
      </c>
      <c r="E163" s="247">
        <v>2281</v>
      </c>
      <c r="F163" s="93">
        <f t="shared" si="1"/>
        <v>135.74391354285069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396.42</v>
      </c>
      <c r="E164" s="104">
        <f t="shared" si="28"/>
        <v>141.34</v>
      </c>
      <c r="F164" s="93">
        <f t="shared" si="1"/>
        <v>35.654104232884315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396.42</v>
      </c>
      <c r="E166" s="247">
        <v>141.34</v>
      </c>
      <c r="F166" s="93">
        <f t="shared" si="1"/>
        <v>35.654104232884315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115338.29</v>
      </c>
      <c r="E170" s="104">
        <f t="shared" si="29"/>
        <v>135244.73000000001</v>
      </c>
      <c r="F170" s="93">
        <f t="shared" si="1"/>
        <v>117.25917732957546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115338.29</v>
      </c>
      <c r="E173" s="247">
        <v>135244.73000000001</v>
      </c>
      <c r="F173" s="93">
        <f t="shared" si="1"/>
        <v>117.25917732957546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3175791.33</v>
      </c>
      <c r="E175" s="104">
        <f t="shared" si="30"/>
        <v>3128708.5500000003</v>
      </c>
      <c r="F175" s="93">
        <f t="shared" si="1"/>
        <v>98.51744730344106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180649.95999999996</v>
      </c>
      <c r="E176" s="104">
        <f t="shared" si="31"/>
        <v>161147.86000000002</v>
      </c>
      <c r="F176" s="93">
        <f t="shared" si="1"/>
        <v>89.204481418097217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147879.71999999997</v>
      </c>
      <c r="E177" s="104">
        <f t="shared" si="32"/>
        <v>161147.86000000002</v>
      </c>
      <c r="F177" s="93">
        <f t="shared" si="1"/>
        <v>108.97225123228529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116907.36</v>
      </c>
      <c r="E178" s="247">
        <v>136657.60000000001</v>
      </c>
      <c r="F178" s="93">
        <f t="shared" si="1"/>
        <v>116.893923530563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17891.98</v>
      </c>
      <c r="E179" s="247">
        <v>11098.41</v>
      </c>
      <c r="F179" s="93">
        <f t="shared" si="1"/>
        <v>62.030082752160467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129.74</v>
      </c>
      <c r="E180" s="104">
        <f t="shared" si="33"/>
        <v>151.04</v>
      </c>
      <c r="F180" s="93">
        <f t="shared" si="1"/>
        <v>116.41745028518575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129.74</v>
      </c>
      <c r="E183" s="247">
        <v>151.04</v>
      </c>
      <c r="F183" s="93">
        <f t="shared" si="1"/>
        <v>116.41745028518575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12950.64</v>
      </c>
      <c r="E188" s="247">
        <v>13240.81</v>
      </c>
      <c r="F188" s="93">
        <f t="shared" si="1"/>
        <v>102.2405842491182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28788.560000000001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3981.68</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3981.68</v>
      </c>
      <c r="E235" s="247">
        <v>0</v>
      </c>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2995141.37</v>
      </c>
      <c r="E237" s="104">
        <f t="shared" si="41"/>
        <v>2967560.6900000004</v>
      </c>
      <c r="F237" s="93">
        <f t="shared" si="1"/>
        <v>99.07915264780975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2962248.3200000003</v>
      </c>
      <c r="E238" s="104">
        <f t="shared" si="42"/>
        <v>2915504.14</v>
      </c>
      <c r="F238" s="93">
        <f t="shared" si="1"/>
        <v>98.422003324825909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2962248.3200000003</v>
      </c>
      <c r="E239" s="104">
        <f t="shared" si="43"/>
        <v>2915504.14</v>
      </c>
      <c r="F239" s="93">
        <f t="shared" si="1"/>
        <v>98.422003324825909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2765890.6</v>
      </c>
      <c r="E240" s="247">
        <v>2709587.54</v>
      </c>
      <c r="F240" s="93">
        <f t="shared" si="1"/>
        <v>97.964378634498416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196357.72</v>
      </c>
      <c r="E241" s="247">
        <v>205916.6</v>
      </c>
      <c r="F241" s="93">
        <f t="shared" si="1"/>
        <v>104.86809482204214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18729.480000000003</v>
      </c>
      <c r="E245" s="104">
        <f t="shared" si="45"/>
        <v>40449.660000000003</v>
      </c>
      <c r="F245" s="93">
        <f t="shared" si="1"/>
        <v>215.96787524266557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65140.91</v>
      </c>
      <c r="E246" s="104">
        <f t="shared" si="46"/>
        <v>48018.64</v>
      </c>
      <c r="F246" s="93">
        <f t="shared" si="1"/>
        <v>73.715027929453242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65140.91</v>
      </c>
      <c r="E247" s="247">
        <v>48018.64</v>
      </c>
      <c r="F247" s="93">
        <f t="shared" si="1"/>
        <v>73.715027929453242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46411.43</v>
      </c>
      <c r="E250" s="104">
        <f t="shared" si="47"/>
        <v>7568.98</v>
      </c>
      <c r="F250" s="93">
        <f t="shared" si="1"/>
        <v>16.308439537415676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46411.43</v>
      </c>
      <c r="E252" s="247">
        <v>7568.98</v>
      </c>
      <c r="F252" s="93">
        <f t="shared" si="1"/>
        <v>16.308439537415676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13767.15</v>
      </c>
      <c r="E255" s="247">
        <v>11465.55</v>
      </c>
      <c r="F255" s="93">
        <f t="shared" si="1"/>
        <v>83.281942885782456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396.42</v>
      </c>
      <c r="E256" s="247">
        <v>141.34</v>
      </c>
      <c r="F256" s="93">
        <f t="shared" si="1"/>
        <v>35.654104232884315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13393.18</v>
      </c>
      <c r="E259" s="104">
        <f t="shared" si="49"/>
        <v>18598.060000000001</v>
      </c>
      <c r="F259" s="93">
        <f t="shared" si="1"/>
        <v>138.86216716269027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13393.18</v>
      </c>
      <c r="E260" s="248">
        <v>18598.060000000001</v>
      </c>
      <c r="F260" s="97">
        <f t="shared" si="1"/>
        <v>138.86216716269027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5636.01</v>
      </c>
      <c r="E264" s="247">
        <v>4164.38</v>
      </c>
      <c r="F264" s="93">
        <f t="shared" si="50"/>
        <v>73.888797216470508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9811.51</v>
      </c>
      <c r="E265" s="247">
        <v>9582.17</v>
      </c>
      <c r="F265" s="93">
        <f t="shared" si="50"/>
        <v>97.662541239829551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396.42</v>
      </c>
      <c r="E267" s="247">
        <v>141.34</v>
      </c>
      <c r="F267" s="93">
        <f t="shared" si="50"/>
        <v>35.654104232884315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13981.26</v>
      </c>
      <c r="E268" s="247">
        <v>13934.33</v>
      </c>
      <c r="F268" s="93">
        <f t="shared" si="50"/>
        <v>99.664336404587289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2.79</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147879.72</v>
      </c>
      <c r="E288" s="247">
        <v>161147.85999999999</v>
      </c>
      <c r="F288" s="93">
        <f t="shared" si="50"/>
        <v>108.97225123228525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28788.560000000001</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12950.64</v>
      </c>
      <c r="E302" s="247">
        <v>13240.81</v>
      </c>
      <c r="F302" s="93">
        <f t="shared" si="50"/>
        <v>102.2405842491182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5" workbookViewId="0">
      <selection activeCell="C104" sqref="C10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1723944.33</v>
      </c>
      <c r="E114" s="81">
        <f t="shared" si="22"/>
        <v>1890683.27</v>
      </c>
      <c r="F114" s="63">
        <f t="shared" si="1"/>
        <v>109.67194456911493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1518370.03</v>
      </c>
      <c r="E118" s="81">
        <f t="shared" si="24"/>
        <v>1708298.66</v>
      </c>
      <c r="F118" s="63">
        <f t="shared" si="1"/>
        <v>112.50871831288714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1518370.03</v>
      </c>
      <c r="E120" s="249">
        <v>1708298.66</v>
      </c>
      <c r="F120" s="63">
        <f t="shared" si="1"/>
        <v>112.50871831288714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205574.3</v>
      </c>
      <c r="E126" s="249">
        <v>182384.61</v>
      </c>
      <c r="F126" s="63">
        <f t="shared" si="1"/>
        <v>88.719557843563123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1723944.33</v>
      </c>
      <c r="E141" s="106">
        <f t="shared" si="28"/>
        <v>1890683.27</v>
      </c>
      <c r="F141" s="82">
        <f t="shared" si="1"/>
        <v>109.67194456911493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276.33</v>
      </c>
      <c r="E5" s="107">
        <f t="shared" si="0"/>
        <v>75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276.33</v>
      </c>
      <c r="E22" s="108">
        <f t="shared" si="3"/>
        <v>75</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276.33</v>
      </c>
      <c r="E23" s="108">
        <f t="shared" si="4"/>
        <v>75</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276.33</v>
      </c>
      <c r="E25" s="250">
        <v>75</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C95" sqref="C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176668.28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1933109.02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1919246.83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1609673.26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297533.03000000003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1675.77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10364.77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13862.19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1948629.4400000002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1905978.6900000002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1589923.02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304326.59999999998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1654.47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10074.6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42650.75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161147.85999999964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161147.85999999999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13240.81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147907.04999999999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18872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Bojana</cp:lastModifiedBy>
  <cp:lastPrinted>2024-01-30T10:12:14Z</cp:lastPrinted>
  <dcterms:created xsi:type="dcterms:W3CDTF">2022-04-01T05:14:30Z</dcterms:created>
  <dcterms:modified xsi:type="dcterms:W3CDTF">2024-01-30T12:32:35Z</dcterms:modified>
</cp:coreProperties>
</file>